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nas01\共有\04政策調整課\財政係\財政状況資料集\R5年度\R7.3.7 【照会_3.12(水),3.24(月)〆】令和５年度財政状況資料集の作成及び提出について\R7.3.26 【確認依頼＿327（木）正午〆】令和５年度財政状況資料集の作成及び提出について\"/>
    </mc:Choice>
  </mc:AlternateContent>
  <bookViews>
    <workbookView xWindow="0" yWindow="0" windowWidth="28800" windowHeight="14115" tabRatio="6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DQ102" i="12"/>
  <c r="CR102" i="12"/>
  <c r="AU88" i="12"/>
  <c r="AP88" i="12"/>
  <c r="AF88" i="12"/>
  <c r="AP63" i="12"/>
  <c r="AU63" i="12"/>
  <c r="AA31" i="12" l="1"/>
  <c r="AP23" i="12" l="1"/>
  <c r="V23" i="12"/>
  <c r="AA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<sst xmlns="http://schemas.openxmlformats.org/spreadsheetml/2006/main" count="1063" uniqueCount="560">
  <si>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</si>
  <si>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</si>
  <si>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</si>
  <si>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</si>
  <si>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</si>
  <si>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</si>
  <si>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</si>
  <si>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</si>
  <si>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</si>
  <si>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</si>
  <si>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</si>
  <si>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</si>
  <si>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</si>
  <si>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</si>
  <si>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</si>
  <si>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</si>
  <si>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</si>
  <si>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</si>
  <si>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</si>
  <si>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</si>
  <si>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</si>
  <si>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</si>
  <si>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</si>
  <si>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</si>
  <si>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</si>
  <si>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</si>
  <si>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</si>
  <si>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</si>
  <si>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</si>
  <si>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</si>
  <si>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</si>
  <si>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</si>
  <si>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</si>
  <si>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</si>
  <si>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</si>
  <si>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</si>
  <si>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</si>
  <si>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</si>
  <si>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</si>
  <si>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</si>
  <si>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</si>
  <si>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</si>
  <si>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</si>
  <si>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</si>
  <si>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</si>
  <si>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</si>
  <si>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</si>
  <si>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</si>
  <si>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</si>
  <si>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</si>
  <si>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</si>
  <si>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</si>
  <si>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</si>
  <si>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</si>
  <si>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</si>
  <si>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</si>
  <si>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</si>
  <si>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</si>
  <si>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</si>
  <si>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</si>
  <si>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</si>
  <si>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</si>
  <si>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</si>
  <si>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</si>
  <si>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</si>
  <si>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</si>
  <si>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</si>
  <si>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</si>
  <si>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</si>
  <si>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</si>
  <si>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</si>
  <si>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</si>
  <si>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</si>
  <si>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</si>
  <si>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</si>
  <si>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</si>
  <si>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</si>
  <si>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</si>
  <si>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</si>
  <si>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</si>
  <si>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</si>
  <si>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</si>
  <si>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</si>
  <si>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</si>
  <si>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</si>
  <si>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</si>
  <si>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</si>
  <si>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</si>
  <si>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</si>
  <si>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</si>
  <si>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</si>
  <si>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</si>
  <si>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</si>
  <si>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</si>
  <si>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砂川市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</si>
  <si>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</si>
  <si>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</si>
  <si>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</si>
  <si>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</si>
  <si>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</si>
  <si>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</si>
  <si>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</si>
  <si>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</si>
  <si>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</si>
  <si>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</si>
  <si>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</si>
  <si>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</si>
  <si>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</si>
  <si>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</si>
  <si>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</si>
  <si>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</si>
  <si>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</si>
  <si>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</si>
  <si>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</si>
  <si>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</si>
  <si>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</si>
  <si>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</si>
  <si>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</si>
  <si>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</si>
  <si>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</si>
  <si>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</si>
  <si>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</si>
  <si>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</si>
  <si>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</si>
  <si>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</si>
  <si>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</si>
  <si>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</si>
  <si>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</si>
  <si>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</si>
  <si>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</si>
  <si>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</si>
  <si>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</si>
  <si>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</si>
  <si>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</si>
  <si>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</si>
  <si>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</si>
  <si>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</si>
  <si>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</si>
  <si>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</si>
  <si>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</si>
  <si>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</si>
  <si>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</si>
  <si>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</si>
  <si>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</si>
  <si>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</si>
  <si>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</si>
  <si>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</si>
  <si>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</si>
  <si>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</si>
  <si>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</si>
  <si>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</si>
  <si>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</si>
  <si>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</si>
  <si>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</si>
  <si>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</si>
  <si>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</si>
  <si>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</si>
  <si>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</si>
  <si>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</si>
  <si>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</si>
  <si>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</si>
  <si>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</si>
  <si>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</si>
  <si>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</si>
  <si>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</si>
  <si>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</si>
  <si>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</si>
  <si>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</si>
  <si>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</si>
  <si>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</si>
  <si>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</si>
  <si>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</si>
  <si>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</si>
  <si>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</si>
  <si>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</si>
  <si>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</si>
  <si>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</si>
  <si>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</si>
  <si>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</si>
  <si>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</si>
  <si>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</si>
  <si>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</si>
  <si>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</si>
  <si>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</si>
  <si>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</si>
  <si>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</si>
  <si>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</si>
  <si>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</si>
  <si>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</si>
  <si>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</si>
  <si>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</si>
  <si>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</si>
  <si>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</si>
  <si>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</si>
  <si>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</si>
  <si>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</si>
  <si>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</si>
  <si>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</si>
  <si>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</si>
  <si>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</si>
  <si>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</si>
  <si>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</si>
  <si>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</si>
  <si>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</si>
  <si>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北海道砂川市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</si>
  <si>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</si>
  <si>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</si>
  <si>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</si>
  <si>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</si>
  <si>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</si>
  <si>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</si>
  <si>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</si>
  <si>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</si>
  <si>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</si>
  <si>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</si>
  <si>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</si>
  <si>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</si>
  <si>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</si>
  <si>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</si>
  <si>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</si>
  <si>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</si>
  <si>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</si>
  <si>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</si>
  <si>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</si>
  <si>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</si>
  <si>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</si>
  <si>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</si>
  <si>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</si>
  <si>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</si>
  <si>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</si>
  <si>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</si>
  <si>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</si>
  <si>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</si>
  <si>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</si>
  <si>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</si>
  <si>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</si>
  <si>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</si>
  <si>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</si>
  <si>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</si>
  <si>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</si>
  <si>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</si>
  <si>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</si>
  <si>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</si>
  <si>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</si>
  <si>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</si>
  <si>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</si>
  <si>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</si>
  <si>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</si>
  <si>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</si>
  <si>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</si>
  <si>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</si>
  <si>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</si>
  <si>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</si>
  <si>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</si>
  <si>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</si>
  <si>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</si>
  <si>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</si>
  <si>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</si>
  <si>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</si>
  <si>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</si>
  <si>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</si>
  <si>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</si>
  <si>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</si>
  <si>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</si>
  <si>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</si>
  <si>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</si>
  <si>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</si>
  <si>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</si>
  <si>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</si>
  <si>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</si>
  <si>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</si>
  <si>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</si>
  <si>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</si>
  <si>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</si>
  <si>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</si>
  <si>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</si>
  <si>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</si>
  <si>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</si>
  <si>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</si>
  <si>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</si>
  <si>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</si>
  <si>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</si>
  <si>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</si>
  <si>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</si>
  <si>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</si>
  <si>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</si>
  <si>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</si>
  <si>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</si>
  <si>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</si>
  <si>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</si>
  <si>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</si>
  <si>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</si>
  <si>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</si>
  <si>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</si>
  <si>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</si>
  <si>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</si>
  <si>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</si>
  <si>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</si>
  <si>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</si>
  <si>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</si>
  <si>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</si>
  <si>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</si>
  <si>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</si>
  <si>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</si>
  <si>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</si>
  <si>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</si>
  <si>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</si>
  <si>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</si>
  <si>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</si>
  <si>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</si>
  <si>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</si>
  <si>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</si>
  <si>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</si>
  <si>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</si>
  <si>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</si>
  <si>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</si>
  <si>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</si>
  <si>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</si>
  <si>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</si>
  <si>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</si>
  <si>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</si>
  <si>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</si>
  <si>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</si>
  <si>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</si>
  <si>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</si>
  <si>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</si>
  <si>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</si>
  <si>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</si>
  <si>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</si>
  <si>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</si>
  <si>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</si>
  <si>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</si>
  <si>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</si>
  <si>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</si>
  <si>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</si>
  <si>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</si>
  <si>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</si>
  <si>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</si>
  <si>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</si>
  <si>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</si>
  <si>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</si>
  <si>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</si>
  <si>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</si>
  <si>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</si>
  <si>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</si>
  <si>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</si>
  <si>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</si>
  <si>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</si>
  <si>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</si>
  <si>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</si>
  <si>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</si>
  <si>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</si>
  <si>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</si>
  <si>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</si>
  <si>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</si>
  <si>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北海道砂川市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</si>
  <si>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</si>
  <si>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</si>
  <si>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</si>
  <si>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</si>
  <si>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</si>
  <si>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</si>
  <si>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</si>
  <si>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</si>
  <si>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</si>
  <si>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</si>
  <si>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</si>
  <si>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</si>
  <si>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</si>
  <si>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</si>
  <si>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</si>
  <si>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</si>
  <si>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</si>
  <si>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</si>
  <si>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</si>
  <si>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</si>
  <si>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</si>
  <si>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</si>
  <si>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</si>
  <si>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</si>
  <si>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</si>
  <si>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</si>
  <si>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</si>
  <si>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</si>
  <si>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</si>
  <si>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</si>
  <si>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</si>
  <si>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</si>
  <si>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</si>
  <si>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</si>
  <si>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</si>
  <si>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</si>
  <si>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</si>
  <si>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</si>
  <si>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</si>
  <si>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</si>
  <si>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</si>
  <si>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</si>
  <si>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</si>
  <si>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</si>
  <si>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</si>
  <si>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</si>
  <si>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</si>
  <si>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</si>
  <si>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</si>
  <si>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</si>
  <si>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</si>
  <si>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</si>
  <si>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</si>
  <si>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</si>
  <si>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</si>
  <si>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</si>
  <si>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</si>
  <si>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</si>
  <si>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</si>
  <si>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</si>
  <si>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</si>
  <si>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</si>
  <si>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</si>
  <si>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</si>
  <si>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</si>
  <si>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</si>
  <si>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</si>
  <si>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</si>
  <si>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</si>
  <si>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</si>
  <si>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</si>
  <si>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</si>
  <si>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</si>
  <si>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</si>
  <si>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</si>
  <si>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</si>
  <si>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</si>
  <si>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</si>
  <si>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</si>
  <si>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</si>
  <si>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</si>
  <si>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</si>
  <si>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</si>
  <si>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</si>
  <si>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</si>
  <si>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</si>
  <si>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</si>
  <si>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</si>
  <si>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</si>
  <si>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</si>
  <si>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</si>
  <si>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</si>
  <si>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</si>
  <si>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</si>
  <si>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</si>
  <si>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</si>
  <si>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</si>
  <si>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</si>
  <si>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</si>
  <si>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</si>
  <si>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</si>
  <si>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</si>
  <si>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</si>
  <si>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</si>
  <si>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</si>
  <si>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</si>
  <si>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</si>
  <si>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</si>
  <si>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</si>
  <si>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</si>
  <si>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</si>
  <si>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</si>
  <si>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</si>
  <si>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</si>
  <si>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</si>
  <si>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</si>
  <si>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</si>
  <si>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</si>
  <si>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</si>
  <si>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</si>
  <si>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</si>
  <si>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</si>
  <si>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</si>
  <si>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</si>
  <si>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</si>
  <si>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</si>
  <si>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</si>
  <si>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</si>
  <si>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</si>
  <si>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</si>
  <si>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</si>
  <si>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</si>
  <si>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</si>
  <si>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</si>
  <si>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</si>
  <si>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</si>
  <si>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</si>
  <si>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</si>
  <si>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</si>
  <si>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</si>
  <si>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</si>
  <si>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</si>
  <si>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</si>
  <si>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</si>
  <si>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</si>
  <si>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</si>
  <si>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</si>
  <si>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</si>
  <si>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</si>
  <si>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</si>
  <si>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</si>
  <si>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</si>
  <si>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</si>
  <si>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</si>
  <si>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</si>
  <si>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</si>
  <si>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</si>
  <si>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</si>
  <si>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</si>
  <si>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</si>
  <si>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</si>
  <si>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</si>
  <si>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</si>
  <si>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</si>
  <si>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</si>
  <si>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</si>
  <si>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</si>
  <si>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</si>
  <si>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</si>
  <si>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</si>
  <si>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</si>
  <si>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</si>
  <si>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</si>
  <si>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</si>
  <si>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0.25</t>
  </si>
  <si>
    <t>▲ 1.40</t>
  </si>
  <si>
    <t>病院事業会計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</si>
  <si>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</si>
  <si>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</si>
  <si>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</si>
  <si>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</si>
  <si>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</si>
  <si>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</si>
  <si>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</si>
  <si>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</si>
  <si>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</si>
  <si>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</si>
  <si>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</si>
  <si>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</si>
  <si>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</si>
  <si>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</si>
  <si>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</si>
  <si>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</si>
  <si>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</si>
  <si>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中空知広域水道企業団</t>
    <rPh sb="0" eb="1">
      <t>ナカ</t>
    </rPh>
    <rPh sb="1" eb="3">
      <t>ソラチ</t>
    </rPh>
    <rPh sb="3" eb="5">
      <t>コウイキ</t>
    </rPh>
    <rPh sb="5" eb="7">
      <t>スイドウ</t>
    </rPh>
    <rPh sb="7" eb="9">
      <t>キギョウ</t>
    </rPh>
    <rPh sb="9" eb="10">
      <t>ダン</t>
    </rPh>
    <phoneticPr fontId="2"/>
  </si>
  <si>
    <t>石狩川流域下水道組合</t>
    <rPh sb="0" eb="2">
      <t>イシカリ</t>
    </rPh>
    <rPh sb="2" eb="3">
      <t>ガワ</t>
    </rPh>
    <rPh sb="3" eb="5">
      <t>リュウイキ</t>
    </rPh>
    <rPh sb="5" eb="8">
      <t>ゲスイドウ</t>
    </rPh>
    <rPh sb="8" eb="10">
      <t>クミアイ</t>
    </rPh>
    <phoneticPr fontId="2"/>
  </si>
  <si>
    <t>-</t>
    <phoneticPr fontId="2"/>
  </si>
  <si>
    <t>砂川市土地開発公社</t>
    <rPh sb="0" eb="3">
      <t>スナガワシ</t>
    </rPh>
    <rPh sb="3" eb="5">
      <t>トチ</t>
    </rPh>
    <rPh sb="5" eb="7">
      <t>カイハツ</t>
    </rPh>
    <rPh sb="7" eb="9">
      <t>コウシャ</t>
    </rPh>
    <phoneticPr fontId="2"/>
  </si>
  <si>
    <t>北海道こどもの国協会</t>
    <rPh sb="0" eb="3">
      <t>ホッカイドウ</t>
    </rPh>
    <rPh sb="7" eb="8">
      <t>クニ</t>
    </rPh>
    <rPh sb="8" eb="10">
      <t>キョウカイ</t>
    </rPh>
    <phoneticPr fontId="2"/>
  </si>
  <si>
    <t>まちづくり事業基金</t>
    <rPh sb="5" eb="7">
      <t>ジギョウ</t>
    </rPh>
    <rPh sb="7" eb="9">
      <t>キキン</t>
    </rPh>
    <phoneticPr fontId="5"/>
  </si>
  <si>
    <t>社会福祉事業振興基金</t>
    <rPh sb="0" eb="2">
      <t>シャカイ</t>
    </rPh>
    <rPh sb="2" eb="4">
      <t>フクシ</t>
    </rPh>
    <rPh sb="4" eb="6">
      <t>ジギョウ</t>
    </rPh>
    <rPh sb="6" eb="8">
      <t>シンコウ</t>
    </rPh>
    <rPh sb="8" eb="10">
      <t>キキン</t>
    </rPh>
    <phoneticPr fontId="2"/>
  </si>
  <si>
    <t>森林環境整備基金</t>
    <rPh sb="0" eb="2">
      <t>シンリン</t>
    </rPh>
    <rPh sb="2" eb="4">
      <t>カンキョウ</t>
    </rPh>
    <rPh sb="4" eb="6">
      <t>セイビ</t>
    </rPh>
    <rPh sb="6" eb="8">
      <t>キキン</t>
    </rPh>
    <phoneticPr fontId="2"/>
  </si>
  <si>
    <t>庁舎整備基金</t>
    <rPh sb="0" eb="2">
      <t>チョウシャ</t>
    </rPh>
    <rPh sb="2" eb="4">
      <t>セイビ</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</si>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</sst>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0"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B0EB-4603-9C30-8F24E61E7C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84491</c:v>
                </c:pt>
                <c:pt idx="1">
                  <c:v>291157</c:v>
                </c:pt>
                <c:pt idx="2">
                  <c:v>104185</c:v>
                </c:pt>
                <c:pt idx="3">
                  <c:v>97236</c:v>
                </c:pt>
                <c:pt idx="4">
                  <c:v>94972</c:v>
                </c:pt>
              </c:numCache>
            </c:numRef>
          </c:val>
          <c:smooth val="0"/>
          <c:extLst>
            <c:ext xmlns:c16="http://schemas.microsoft.com/office/drawing/2014/chart" uri="{C3380CC4-5D6E-409C-BE32-E72D297353CC}">
              <c16:uniqueId val="{00000001-B0EB-4603-9C30-8F24E61E7C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6.11</c:v>
                </c:pt>
                <c:pt idx="1">
                  <c:v>6.16</c:v>
                </c:pt>
                <c:pt idx="2">
                  <c:v>11.11</c:v>
                </c:pt>
                <c:pt idx="3">
                  <c:v>7.75</c:v>
                </c:pt>
                <c:pt idx="4">
                  <c:v>10.47</c:v>
                </c:pt>
              </c:numCache>
            </c:numRef>
          </c:val>
          <c:extLst>
            <c:ext xmlns:c16="http://schemas.microsoft.com/office/drawing/2014/chart" uri="{C3380CC4-5D6E-409C-BE32-E72D297353CC}">
              <c16:uniqueId val="{00000000-0D9A-4482-9C2D-D96558568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19.190000000000001</c:v>
                </c:pt>
                <c:pt idx="1">
                  <c:v>16.8</c:v>
                </c:pt>
                <c:pt idx="2">
                  <c:v>18.260000000000002</c:v>
                </c:pt>
                <c:pt idx="3">
                  <c:v>25.16</c:v>
                </c:pt>
                <c:pt idx="4">
                  <c:v>25.31</c:v>
                </c:pt>
              </c:numCache>
            </c:numRef>
          </c:val>
          <c:extLst>
            <c:ext xmlns:c16="http://schemas.microsoft.com/office/drawing/2014/chart" uri="{C3380CC4-5D6E-409C-BE32-E72D297353CC}">
              <c16:uniqueId val="{00000001-0D9A-4482-9C2D-D96558568A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-1.4</c:v>
                </c:pt>
                <c:pt idx="2">
                  <c:v>7.66</c:v>
                </c:pt>
                <c:pt idx="3">
                  <c:v>3.23</c:v>
                </c:pt>
                <c:pt idx="4">
                  <c:v>3.13</c:v>
                </c:pt>
              </c:numCache>
            </c:numRef>
          </c:val>
          <c:smooth val="0"/>
          <c:extLst>
            <c:ext xmlns:c16="http://schemas.microsoft.com/office/drawing/2014/chart" uri="{C3380CC4-5D6E-409C-BE32-E72D297353CC}">
              <c16:uniqueId val="{00000002-0D9A-4482-9C2D-D96558568A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4D-4B9D-A104-72D9F96E52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4D-4B9D-A104-72D9F96E52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4D-4B9D-A104-72D9F96E52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4D-4B9D-A104-72D9F96E520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4D-4B9D-A104-72D9F96E520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1.02</c:v>
                </c:pt>
                <c:pt idx="2">
                  <c:v>#N/A</c:v>
                </c:pt>
                <c:pt idx="3">
                  <c:v>0.3</c:v>
                </c:pt>
                <c:pt idx="4">
                  <c:v>#N/A</c:v>
                </c:pt>
                <c:pt idx="5">
                  <c:v>0.4</c:v>
                </c:pt>
                <c:pt idx="6">
                  <c:v>#N/A</c:v>
                </c:pt>
                <c:pt idx="7">
                  <c:v>0.35</c:v>
                </c:pt>
                <c:pt idx="8">
                  <c:v>#N/A</c:v>
                </c:pt>
                <c:pt idx="9">
                  <c:v>0.2</c:v>
                </c:pt>
              </c:numCache>
            </c:numRef>
          </c:val>
          <c:extLst>
            <c:ext xmlns:c16="http://schemas.microsoft.com/office/drawing/2014/chart" uri="{C3380CC4-5D6E-409C-BE32-E72D297353CC}">
              <c16:uniqueId val="{00000005-184D-4B9D-A104-72D9F96E52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0.18</c:v>
                </c:pt>
                <c:pt idx="2">
                  <c:v>#N/A</c:v>
                </c:pt>
                <c:pt idx="3">
                  <c:v>0.11</c:v>
                </c:pt>
                <c:pt idx="4">
                  <c:v>#N/A</c:v>
                </c:pt>
                <c:pt idx="5">
                  <c:v>0.89</c:v>
                </c:pt>
                <c:pt idx="6">
                  <c:v>#N/A</c:v>
                </c:pt>
                <c:pt idx="7">
                  <c:v>0.96</c:v>
                </c:pt>
                <c:pt idx="8">
                  <c:v>#N/A</c:v>
                </c:pt>
                <c:pt idx="9">
                  <c:v>0.6</c:v>
                </c:pt>
              </c:numCache>
            </c:numRef>
          </c:val>
          <c:extLst>
            <c:ext xmlns:c16="http://schemas.microsoft.com/office/drawing/2014/chart" uri="{C3380CC4-5D6E-409C-BE32-E72D297353CC}">
              <c16:uniqueId val="{00000006-184D-4B9D-A104-72D9F96E520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0.31</c:v>
                </c:pt>
                <c:pt idx="2">
                  <c:v>#N/A</c:v>
                </c:pt>
                <c:pt idx="3">
                  <c:v>0.84</c:v>
                </c:pt>
                <c:pt idx="4">
                  <c:v>#N/A</c:v>
                </c:pt>
                <c:pt idx="5">
                  <c:v>1.36</c:v>
                </c:pt>
                <c:pt idx="6">
                  <c:v>#N/A</c:v>
                </c:pt>
                <c:pt idx="7">
                  <c:v>2.04</c:v>
                </c:pt>
                <c:pt idx="8">
                  <c:v>#N/A</c:v>
                </c:pt>
                <c:pt idx="9">
                  <c:v>2.57</c:v>
                </c:pt>
              </c:numCache>
            </c:numRef>
          </c:val>
          <c:extLst>
            <c:ext xmlns:c16="http://schemas.microsoft.com/office/drawing/2014/chart" uri="{C3380CC4-5D6E-409C-BE32-E72D297353CC}">
              <c16:uniqueId val="{00000007-184D-4B9D-A104-72D9F96E52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6.1</c:v>
                </c:pt>
                <c:pt idx="2">
                  <c:v>#N/A</c:v>
                </c:pt>
                <c:pt idx="3">
                  <c:v>6.15</c:v>
                </c:pt>
                <c:pt idx="4">
                  <c:v>#N/A</c:v>
                </c:pt>
                <c:pt idx="5">
                  <c:v>11.1</c:v>
                </c:pt>
                <c:pt idx="6">
                  <c:v>#N/A</c:v>
                </c:pt>
                <c:pt idx="7">
                  <c:v>7.74</c:v>
                </c:pt>
                <c:pt idx="8">
                  <c:v>#N/A</c:v>
                </c:pt>
                <c:pt idx="9">
                  <c:v>10.47</c:v>
                </c:pt>
              </c:numCache>
            </c:numRef>
          </c:val>
          <c:extLst>
            <c:ext xmlns:c16="http://schemas.microsoft.com/office/drawing/2014/chart" uri="{C3380CC4-5D6E-409C-BE32-E72D297353CC}">
              <c16:uniqueId val="{00000008-184D-4B9D-A104-72D9F96E520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38.11</c:v>
                </c:pt>
                <c:pt idx="2">
                  <c:v>#N/A</c:v>
                </c:pt>
                <c:pt idx="3">
                  <c:v>40.97</c:v>
                </c:pt>
                <c:pt idx="4">
                  <c:v>#N/A</c:v>
                </c:pt>
                <c:pt idx="5">
                  <c:v>45.53</c:v>
                </c:pt>
                <c:pt idx="6">
                  <c:v>#N/A</c:v>
                </c:pt>
                <c:pt idx="7">
                  <c:v>40.630000000000003</c:v>
                </c:pt>
                <c:pt idx="8">
                  <c:v>#N/A</c:v>
                </c:pt>
                <c:pt idx="9">
                  <c:v>23.96</c:v>
                </c:pt>
              </c:numCache>
            </c:numRef>
          </c:val>
          <c:extLst>
            <c:ext xmlns:c16="http://schemas.microsoft.com/office/drawing/2014/chart" uri="{C3380CC4-5D6E-409C-BE32-E72D297353CC}">
              <c16:uniqueId val="{00000009-184D-4B9D-A104-72D9F96E52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1650</c:v>
                </c:pt>
                <c:pt idx="5">
                  <c:v>1694</c:v>
                </c:pt>
                <c:pt idx="8">
                  <c:v>1767</c:v>
                </c:pt>
                <c:pt idx="11">
                  <c:v>1739</c:v>
                </c:pt>
                <c:pt idx="14">
                  <c:v>1706</c:v>
                </c:pt>
              </c:numCache>
            </c:numRef>
          </c:val>
          <c:extLst>
            <c:ext xmlns:c16="http://schemas.microsoft.com/office/drawing/2014/chart" uri="{C3380CC4-5D6E-409C-BE32-E72D297353CC}">
              <c16:uniqueId val="{00000000-374F-4C46-99FA-AB02ED9C97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4F-4C46-99FA-AB02ED9C97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4F-4C46-99FA-AB02ED9C97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47</c:v>
                </c:pt>
                <c:pt idx="6">
                  <c:v>52</c:v>
                </c:pt>
                <c:pt idx="9">
                  <c:v>51</c:v>
                </c:pt>
                <c:pt idx="12">
                  <c:v>34</c:v>
                </c:pt>
              </c:numCache>
            </c:numRef>
          </c:val>
          <c:extLst>
            <c:ext xmlns:c16="http://schemas.microsoft.com/office/drawing/2014/chart" uri="{C3380CC4-5D6E-409C-BE32-E72D297353CC}">
              <c16:uniqueId val="{00000003-374F-4C46-99FA-AB02ED9C97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766</c:v>
                </c:pt>
                <c:pt idx="3">
                  <c:v>798</c:v>
                </c:pt>
                <c:pt idx="6">
                  <c:v>812</c:v>
                </c:pt>
                <c:pt idx="9">
                  <c:v>752</c:v>
                </c:pt>
                <c:pt idx="12">
                  <c:v>703</c:v>
                </c:pt>
              </c:numCache>
            </c:numRef>
          </c:val>
          <c:extLst>
            <c:ext xmlns:c16="http://schemas.microsoft.com/office/drawing/2014/chart" uri="{C3380CC4-5D6E-409C-BE32-E72D297353CC}">
              <c16:uniqueId val="{00000004-374F-4C46-99FA-AB02ED9C97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4F-4C46-99FA-AB02ED9C97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4F-4C46-99FA-AB02ED9C97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1098</c:v>
                </c:pt>
                <c:pt idx="3">
                  <c:v>1119</c:v>
                </c:pt>
                <c:pt idx="6">
                  <c:v>1218</c:v>
                </c:pt>
                <c:pt idx="9">
                  <c:v>1296</c:v>
                </c:pt>
                <c:pt idx="12">
                  <c:v>1378</c:v>
                </c:pt>
              </c:numCache>
            </c:numRef>
          </c:val>
          <c:extLst>
            <c:ext xmlns:c16="http://schemas.microsoft.com/office/drawing/2014/chart" uri="{C3380CC4-5D6E-409C-BE32-E72D297353CC}">
              <c16:uniqueId val="{00000007-374F-4C46-99FA-AB02ED9C97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264</c:v>
                </c:pt>
                <c:pt idx="2">
                  <c:v>#N/A</c:v>
                </c:pt>
                <c:pt idx="3">
                  <c:v>#N/A</c:v>
                </c:pt>
                <c:pt idx="4">
                  <c:v>270</c:v>
                </c:pt>
                <c:pt idx="5">
                  <c:v>#N/A</c:v>
                </c:pt>
                <c:pt idx="6">
                  <c:v>#N/A</c:v>
                </c:pt>
                <c:pt idx="7">
                  <c:v>315</c:v>
                </c:pt>
                <c:pt idx="8">
                  <c:v>#N/A</c:v>
                </c:pt>
                <c:pt idx="9">
                  <c:v>#N/A</c:v>
                </c:pt>
                <c:pt idx="10">
                  <c:v>360</c:v>
                </c:pt>
                <c:pt idx="11">
                  <c:v>#N/A</c:v>
                </c:pt>
                <c:pt idx="12">
                  <c:v>#N/A</c:v>
                </c:pt>
                <c:pt idx="13">
                  <c:v>409</c:v>
                </c:pt>
                <c:pt idx="14">
                  <c:v>#N/A</c:v>
                </c:pt>
              </c:numCache>
            </c:numRef>
          </c:val>
          <c:smooth val="0"/>
          <c:extLst>
            <c:ext xmlns:c16="http://schemas.microsoft.com/office/drawing/2014/chart" uri="{C3380CC4-5D6E-409C-BE32-E72D297353CC}">
              <c16:uniqueId val="{00000008-374F-4C46-99FA-AB02ED9C97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16276</c:v>
                </c:pt>
                <c:pt idx="5">
                  <c:v>16448</c:v>
                </c:pt>
                <c:pt idx="8">
                  <c:v>16562</c:v>
                </c:pt>
                <c:pt idx="11">
                  <c:v>16272</c:v>
                </c:pt>
                <c:pt idx="14">
                  <c:v>15910</c:v>
                </c:pt>
              </c:numCache>
            </c:numRef>
          </c:val>
          <c:extLst>
            <c:ext xmlns:c16="http://schemas.microsoft.com/office/drawing/2014/chart" uri="{C3380CC4-5D6E-409C-BE32-E72D297353CC}">
              <c16:uniqueId val="{00000000-8F1A-45C8-81B1-E4E1DFF6BD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1830</c:v>
                </c:pt>
                <c:pt idx="5">
                  <c:v>1724</c:v>
                </c:pt>
                <c:pt idx="8">
                  <c:v>1616</c:v>
                </c:pt>
                <c:pt idx="11">
                  <c:v>1542</c:v>
                </c:pt>
                <c:pt idx="14">
                  <c:v>1473</c:v>
                </c:pt>
              </c:numCache>
            </c:numRef>
          </c:val>
          <c:extLst>
            <c:ext xmlns:c16="http://schemas.microsoft.com/office/drawing/2014/chart" uri="{C3380CC4-5D6E-409C-BE32-E72D297353CC}">
              <c16:uniqueId val="{00000001-8F1A-45C8-81B1-E4E1DFF6BD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3500</c:v>
                </c:pt>
                <c:pt idx="5">
                  <c:v>3192</c:v>
                </c:pt>
                <c:pt idx="8">
                  <c:v>3079</c:v>
                </c:pt>
                <c:pt idx="11">
                  <c:v>4125</c:v>
                </c:pt>
                <c:pt idx="14">
                  <c:v>4866</c:v>
                </c:pt>
              </c:numCache>
            </c:numRef>
          </c:val>
          <c:extLst>
            <c:ext xmlns:c16="http://schemas.microsoft.com/office/drawing/2014/chart" uri="{C3380CC4-5D6E-409C-BE32-E72D297353CC}">
              <c16:uniqueId val="{00000002-8F1A-45C8-81B1-E4E1DFF6BD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1A-45C8-81B1-E4E1DFF6BD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1A-45C8-81B1-E4E1DFF6BD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551</c:v>
                </c:pt>
                <c:pt idx="3">
                  <c:v>510</c:v>
                </c:pt>
                <c:pt idx="6">
                  <c:v>612</c:v>
                </c:pt>
                <c:pt idx="9">
                  <c:v>559</c:v>
                </c:pt>
                <c:pt idx="12">
                  <c:v>280</c:v>
                </c:pt>
              </c:numCache>
            </c:numRef>
          </c:val>
          <c:extLst>
            <c:ext xmlns:c16="http://schemas.microsoft.com/office/drawing/2014/chart" uri="{C3380CC4-5D6E-409C-BE32-E72D297353CC}">
              <c16:uniqueId val="{00000005-8F1A-45C8-81B1-E4E1DFF6BD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425</c:v>
                </c:pt>
                <c:pt idx="3">
                  <c:v>528</c:v>
                </c:pt>
                <c:pt idx="6">
                  <c:v>528</c:v>
                </c:pt>
                <c:pt idx="9">
                  <c:v>513</c:v>
                </c:pt>
                <c:pt idx="12">
                  <c:v>515</c:v>
                </c:pt>
              </c:numCache>
            </c:numRef>
          </c:val>
          <c:extLst>
            <c:ext xmlns:c16="http://schemas.microsoft.com/office/drawing/2014/chart" uri="{C3380CC4-5D6E-409C-BE32-E72D297353CC}">
              <c16:uniqueId val="{00000006-8F1A-45C8-81B1-E4E1DFF6BD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206</c:v>
                </c:pt>
                <c:pt idx="3">
                  <c:v>215</c:v>
                </c:pt>
                <c:pt idx="6">
                  <c:v>174</c:v>
                </c:pt>
                <c:pt idx="9">
                  <c:v>134</c:v>
                </c:pt>
                <c:pt idx="12">
                  <c:v>100</c:v>
                </c:pt>
              </c:numCache>
            </c:numRef>
          </c:val>
          <c:extLst>
            <c:ext xmlns:c16="http://schemas.microsoft.com/office/drawing/2014/chart" uri="{C3380CC4-5D6E-409C-BE32-E72D297353CC}">
              <c16:uniqueId val="{00000007-8F1A-45C8-81B1-E4E1DFF6BD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8763</c:v>
                </c:pt>
                <c:pt idx="3">
                  <c:v>8289</c:v>
                </c:pt>
                <c:pt idx="6">
                  <c:v>7845</c:v>
                </c:pt>
                <c:pt idx="9">
                  <c:v>7756</c:v>
                </c:pt>
                <c:pt idx="12">
                  <c:v>7515</c:v>
                </c:pt>
              </c:numCache>
            </c:numRef>
          </c:val>
          <c:extLst>
            <c:ext xmlns:c16="http://schemas.microsoft.com/office/drawing/2014/chart" uri="{C3380CC4-5D6E-409C-BE32-E72D297353CC}">
              <c16:uniqueId val="{00000008-8F1A-45C8-81B1-E4E1DFF6BD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218</c:v>
                </c:pt>
              </c:numCache>
            </c:numRef>
          </c:val>
          <c:extLst>
            <c:ext xmlns:c16="http://schemas.microsoft.com/office/drawing/2014/chart" uri="{C3380CC4-5D6E-409C-BE32-E72D297353CC}">
              <c16:uniqueId val="{00000009-8F1A-45C8-81B1-E4E1DFF6BD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12882</c:v>
                </c:pt>
                <c:pt idx="3">
                  <c:v>15857</c:v>
                </c:pt>
                <c:pt idx="6">
                  <c:v>15888</c:v>
                </c:pt>
                <c:pt idx="9">
                  <c:v>15737</c:v>
                </c:pt>
                <c:pt idx="12">
                  <c:v>15578</c:v>
                </c:pt>
              </c:numCache>
            </c:numRef>
          </c:val>
          <c:extLst>
            <c:ext xmlns:c16="http://schemas.microsoft.com/office/drawing/2014/chart" uri="{C3380CC4-5D6E-409C-BE32-E72D297353CC}">
              <c16:uniqueId val="{0000000A-8F1A-45C8-81B1-E4E1DFF6BDE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1221</c:v>
                </c:pt>
                <c:pt idx="2">
                  <c:v>#N/A</c:v>
                </c:pt>
                <c:pt idx="3">
                  <c:v>#N/A</c:v>
                </c:pt>
                <c:pt idx="4">
                  <c:v>4035</c:v>
                </c:pt>
                <c:pt idx="5">
                  <c:v>#N/A</c:v>
                </c:pt>
                <c:pt idx="6">
                  <c:v>#N/A</c:v>
                </c:pt>
                <c:pt idx="7">
                  <c:v>3791</c:v>
                </c:pt>
                <c:pt idx="8">
                  <c:v>#N/A</c:v>
                </c:pt>
                <c:pt idx="9">
                  <c:v>#N/A</c:v>
                </c:pt>
                <c:pt idx="10">
                  <c:v>2759</c:v>
                </c:pt>
                <c:pt idx="11">
                  <c:v>#N/A</c:v>
                </c:pt>
                <c:pt idx="12">
                  <c:v>#N/A</c:v>
                </c:pt>
                <c:pt idx="13">
                  <c:v>1957</c:v>
                </c:pt>
                <c:pt idx="14">
                  <c:v>#N/A</c:v>
                </c:pt>
              </c:numCache>
            </c:numRef>
          </c:val>
          <c:smooth val="0"/>
          <c:extLst>
            <c:ext xmlns:c16="http://schemas.microsoft.com/office/drawing/2014/chart" uri="{C3380CC4-5D6E-409C-BE32-E72D297353CC}">
              <c16:uniqueId val="{0000000B-8F1A-45C8-81B1-E4E1DFF6BDE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1336</c:v>
                </c:pt>
                <c:pt idx="1">
                  <c:v>1821</c:v>
                </c:pt>
                <c:pt idx="2">
                  <c:v>1846</c:v>
                </c:pt>
              </c:numCache>
            </c:numRef>
          </c:val>
          <c:extLst>
            <c:ext xmlns:c16="http://schemas.microsoft.com/office/drawing/2014/chart" uri="{C3380CC4-5D6E-409C-BE32-E72D297353CC}">
              <c16:uniqueId val="{00000000-940F-4A12-BA07-5E2C60BCB8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175</c:v>
                </c:pt>
                <c:pt idx="1">
                  <c:v>176</c:v>
                </c:pt>
                <c:pt idx="2">
                  <c:v>177</c:v>
                </c:pt>
              </c:numCache>
            </c:numRef>
          </c:val>
          <c:extLst>
            <c:ext xmlns:c16="http://schemas.microsoft.com/office/drawing/2014/chart" uri="{C3380CC4-5D6E-409C-BE32-E72D297353CC}">
              <c16:uniqueId val="{00000001-940F-4A12-BA07-5E2C60BCB8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1244</c:v>
                </c:pt>
                <c:pt idx="1">
                  <c:v>1607</c:v>
                </c:pt>
                <c:pt idx="2">
                  <c:v>2260</c:v>
                </c:pt>
              </c:numCache>
            </c:numRef>
          </c:val>
          <c:extLst>
            <c:ext xmlns:c16="http://schemas.microsoft.com/office/drawing/2014/chart" uri="{C3380CC4-5D6E-409C-BE32-E72D297353CC}">
              <c16:uniqueId val="{00000002-940F-4A12-BA07-5E2C60BCB8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15,520
15,473
78.68
15,857,022
15,087,018
764,048
7,294,062
15,577,808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前年に比べ税収は増加したものの、いまだ財政基盤は弱く類似団体平均を下回っている。収納対策強化等により自主財源の確保及び歳出の削減に努めることにより、財政の健全化を図る。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0" name="直線コネクタ 69"/>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3" name="直線コネクタ 72"/>
        <xdr:cNvCxnSpPr/>
      </xdr:nvCxnSpPr>
      <xdr:spPr>
        <a:xfrm>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6" name="直線コネクタ 75"/>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9" name="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0"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4" name="テキスト ボックス 93"/>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％を下回っているが、自立支援給付費や自立支援医療費、生活保護費の増加による扶助費の増、庁舎建設事業に係る地方債の元金償還開始による公債費の増などにより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今後も義務的経費の見直しや上昇抑制に努める。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105156</xdr:rowOff>
    </xdr:from>
    <xdr:to>
      <xdr:col>23</xdr:col>
      <xdr:colOff>133350</xdr:colOff>
      <xdr:row>60</xdr:row>
      <xdr:rowOff>15748</xdr:rowOff>
    </xdr:to>
    <xdr:cxnSp macro="">
      <xdr:nvCxnSpPr>
        <xdr:cNvPr id="131" name="直線コネクタ 130"/>
        <xdr:cNvCxnSpPr/>
      </xdr:nvCxnSpPr>
      <xdr:spPr>
        <a:xfrm>
          <a:off x="4114800" y="1022070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42418</xdr:rowOff>
    </xdr:from>
    <xdr:to>
      <xdr:col>19</xdr:col>
      <xdr:colOff>133350</xdr:colOff>
      <xdr:row>59</xdr:row>
      <xdr:rowOff>105156</xdr:rowOff>
    </xdr:to>
    <xdr:cxnSp macro="">
      <xdr:nvCxnSpPr>
        <xdr:cNvPr id="134" name="直線コネクタ 133"/>
        <xdr:cNvCxnSpPr/>
      </xdr:nvCxnSpPr>
      <xdr:spPr>
        <a:xfrm>
          <a:off x="3225800" y="101579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42418</xdr:rowOff>
    </xdr:from>
    <xdr:to>
      <xdr:col>15</xdr:col>
      <xdr:colOff>82550</xdr:colOff>
      <xdr:row>59</xdr:row>
      <xdr:rowOff>143764</xdr:rowOff>
    </xdr:to>
    <xdr:cxnSp macro="">
      <xdr:nvCxnSpPr>
        <xdr:cNvPr id="137" name="直線コネクタ 136"/>
        <xdr:cNvCxnSpPr/>
      </xdr:nvCxnSpPr>
      <xdr:spPr>
        <a:xfrm flipV="1">
          <a:off x="2336800" y="1015796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59</xdr:row>
      <xdr:rowOff>143764</xdr:rowOff>
    </xdr:to>
    <xdr:cxnSp macro="">
      <xdr:nvCxnSpPr>
        <xdr:cNvPr id="140" name="直線コネクタ 139"/>
        <xdr:cNvCxnSpPr/>
      </xdr:nvCxnSpPr>
      <xdr:spPr>
        <a:xfrm>
          <a:off x="1447800" y="102448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42" name="テキスト ボックス 141"/>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136398</xdr:rowOff>
    </xdr:from>
    <xdr:to>
      <xdr:col>23</xdr:col>
      <xdr:colOff>184150</xdr:colOff>
      <xdr:row>60</xdr:row>
      <xdr:rowOff>66548</xdr:rowOff>
    </xdr:to>
    <xdr:sp macro="" textlink="">
      <xdr:nvSpPr>
        <xdr:cNvPr id="150" name="楕円 149"/>
        <xdr:cNvSpPr/>
      </xdr:nvSpPr>
      <xdr:spPr>
        <a:xfrm>
          <a:off x="49022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152925</xdr:rowOff>
    </xdr:from>
    <xdr:ext cx="762000" cy="259045"/>
    <xdr:sp macro="" textlink="">
      <xdr:nvSpPr>
        <xdr:cNvPr id="151" name="財政構造の弾力性該当値テキスト"/>
        <xdr:cNvSpPr txBox="1"/>
      </xdr:nvSpPr>
      <xdr:spPr>
        <a:xfrm>
          <a:off x="5041900" y="100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54356</xdr:rowOff>
    </xdr:from>
    <xdr:to>
      <xdr:col>19</xdr:col>
      <xdr:colOff>184150</xdr:colOff>
      <xdr:row>59</xdr:row>
      <xdr:rowOff>155956</xdr:rowOff>
    </xdr:to>
    <xdr:sp macro="" textlink="">
      <xdr:nvSpPr>
        <xdr:cNvPr id="152" name="楕円 151"/>
        <xdr:cNvSpPr/>
      </xdr:nvSpPr>
      <xdr:spPr>
        <a:xfrm>
          <a:off x="4064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166133</xdr:rowOff>
    </xdr:from>
    <xdr:ext cx="736600" cy="259045"/>
    <xdr:sp macro="" textlink="">
      <xdr:nvSpPr>
        <xdr:cNvPr id="153" name="テキスト ボックス 152"/>
        <xdr:cNvSpPr txBox="1"/>
      </xdr:nvSpPr>
      <xdr:spPr>
        <a:xfrm>
          <a:off x="3733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163068</xdr:rowOff>
    </xdr:from>
    <xdr:to>
      <xdr:col>15</xdr:col>
      <xdr:colOff>133350</xdr:colOff>
      <xdr:row>59</xdr:row>
      <xdr:rowOff>93218</xdr:rowOff>
    </xdr:to>
    <xdr:sp macro="" textlink="">
      <xdr:nvSpPr>
        <xdr:cNvPr id="154" name="楕円 153"/>
        <xdr:cNvSpPr/>
      </xdr:nvSpPr>
      <xdr:spPr>
        <a:xfrm>
          <a:off x="3175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103395</xdr:rowOff>
    </xdr:from>
    <xdr:ext cx="762000" cy="259045"/>
    <xdr:sp macro="" textlink="">
      <xdr:nvSpPr>
        <xdr:cNvPr id="155" name="テキスト ボックス 154"/>
        <xdr:cNvSpPr txBox="1"/>
      </xdr:nvSpPr>
      <xdr:spPr>
        <a:xfrm>
          <a:off x="2844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92964</xdr:rowOff>
    </xdr:from>
    <xdr:to>
      <xdr:col>11</xdr:col>
      <xdr:colOff>82550</xdr:colOff>
      <xdr:row>60</xdr:row>
      <xdr:rowOff>23114</xdr:rowOff>
    </xdr:to>
    <xdr:sp macro="" textlink="">
      <xdr:nvSpPr>
        <xdr:cNvPr id="156" name="楕円 155"/>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33291</xdr:rowOff>
    </xdr:from>
    <xdr:ext cx="762000" cy="259045"/>
    <xdr:sp macro="" textlink="">
      <xdr:nvSpPr>
        <xdr:cNvPr id="157" name="テキスト ボックス 156"/>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78486</xdr:rowOff>
    </xdr:from>
    <xdr:to>
      <xdr:col>7</xdr:col>
      <xdr:colOff>31750</xdr:colOff>
      <xdr:row>60</xdr:row>
      <xdr:rowOff>8636</xdr:rowOff>
    </xdr:to>
    <xdr:sp macro="" textlink="">
      <xdr:nvSpPr>
        <xdr:cNvPr id="158" name="楕円 157"/>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18813</xdr:rowOff>
    </xdr:from>
    <xdr:ext cx="762000" cy="259045"/>
    <xdr:sp macro="" textlink="">
      <xdr:nvSpPr>
        <xdr:cNvPr id="159" name="テキスト ボックス 158"/>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人件費、物件費及び維持補修費の合計額は減少し、前年度に比べて人口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円減少しているものの、依然として類似団体平均を超えている状況である。引き続き人件費や物件費の抑制に努める。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93560</xdr:rowOff>
    </xdr:from>
    <xdr:to>
      <xdr:col>23</xdr:col>
      <xdr:colOff>133350</xdr:colOff>
      <xdr:row>83</xdr:row>
      <xdr:rowOff>94777</xdr:rowOff>
    </xdr:to>
    <xdr:cxnSp macro="">
      <xdr:nvCxnSpPr>
        <xdr:cNvPr id="196" name="直線コネクタ 195"/>
        <xdr:cNvCxnSpPr/>
      </xdr:nvCxnSpPr>
      <xdr:spPr>
        <a:xfrm flipV="1">
          <a:off x="4114800" y="14323910"/>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155770</xdr:rowOff>
    </xdr:from>
    <xdr:to>
      <xdr:col>19</xdr:col>
      <xdr:colOff>133350</xdr:colOff>
      <xdr:row>83</xdr:row>
      <xdr:rowOff>94777</xdr:rowOff>
    </xdr:to>
    <xdr:cxnSp macro="">
      <xdr:nvCxnSpPr>
        <xdr:cNvPr id="199" name="直線コネクタ 198"/>
        <xdr:cNvCxnSpPr/>
      </xdr:nvCxnSpPr>
      <xdr:spPr>
        <a:xfrm>
          <a:off x="3225800" y="14214670"/>
          <a:ext cx="889000" cy="1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128310</xdr:rowOff>
    </xdr:from>
    <xdr:to>
      <xdr:col>15</xdr:col>
      <xdr:colOff>82550</xdr:colOff>
      <xdr:row>82</xdr:row>
      <xdr:rowOff>155770</xdr:rowOff>
    </xdr:to>
    <xdr:cxnSp macro="">
      <xdr:nvCxnSpPr>
        <xdr:cNvPr id="202" name="直線コネクタ 201"/>
        <xdr:cNvCxnSpPr/>
      </xdr:nvCxnSpPr>
      <xdr:spPr>
        <a:xfrm>
          <a:off x="2336800" y="14187210"/>
          <a:ext cx="889000" cy="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6474</xdr:rowOff>
    </xdr:from>
    <xdr:to>
      <xdr:col>11</xdr:col>
      <xdr:colOff>31750</xdr:colOff>
      <xdr:row>82</xdr:row>
      <xdr:rowOff>128310</xdr:rowOff>
    </xdr:to>
    <xdr:cxnSp macro="">
      <xdr:nvCxnSpPr>
        <xdr:cNvPr id="205" name="直線コネクタ 204"/>
        <xdr:cNvCxnSpPr/>
      </xdr:nvCxnSpPr>
      <xdr:spPr>
        <a:xfrm>
          <a:off x="1447800" y="14065374"/>
          <a:ext cx="889000" cy="1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42760</xdr:rowOff>
    </xdr:from>
    <xdr:to>
      <xdr:col>23</xdr:col>
      <xdr:colOff>184150</xdr:colOff>
      <xdr:row>83</xdr:row>
      <xdr:rowOff>144360</xdr:rowOff>
    </xdr:to>
    <xdr:sp macro="" textlink="">
      <xdr:nvSpPr>
        <xdr:cNvPr id="215" name="楕円 214"/>
        <xdr:cNvSpPr/>
      </xdr:nvSpPr>
      <xdr:spPr>
        <a:xfrm>
          <a:off x="4902200" y="142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14837</xdr:rowOff>
    </xdr:from>
    <xdr:ext cx="762000" cy="259045"/>
    <xdr:sp macro="" textlink="">
      <xdr:nvSpPr>
        <xdr:cNvPr id="216" name="人件費・物件費等の状況該当値テキスト"/>
        <xdr:cNvSpPr txBox="1"/>
      </xdr:nvSpPr>
      <xdr:spPr>
        <a:xfrm>
          <a:off x="5041900" y="142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43977</xdr:rowOff>
    </xdr:from>
    <xdr:to>
      <xdr:col>19</xdr:col>
      <xdr:colOff>184150</xdr:colOff>
      <xdr:row>83</xdr:row>
      <xdr:rowOff>145577</xdr:rowOff>
    </xdr:to>
    <xdr:sp macro="" textlink="">
      <xdr:nvSpPr>
        <xdr:cNvPr id="217" name="楕円 216"/>
        <xdr:cNvSpPr/>
      </xdr:nvSpPr>
      <xdr:spPr>
        <a:xfrm>
          <a:off x="4064000" y="142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130354</xdr:rowOff>
    </xdr:from>
    <xdr:ext cx="736600" cy="259045"/>
    <xdr:sp macro="" textlink="">
      <xdr:nvSpPr>
        <xdr:cNvPr id="218" name="テキスト ボックス 217"/>
        <xdr:cNvSpPr txBox="1"/>
      </xdr:nvSpPr>
      <xdr:spPr>
        <a:xfrm>
          <a:off x="3733800" y="14360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104970</xdr:rowOff>
    </xdr:from>
    <xdr:to>
      <xdr:col>15</xdr:col>
      <xdr:colOff>133350</xdr:colOff>
      <xdr:row>83</xdr:row>
      <xdr:rowOff>35120</xdr:rowOff>
    </xdr:to>
    <xdr:sp macro="" textlink="">
      <xdr:nvSpPr>
        <xdr:cNvPr id="219" name="楕円 218"/>
        <xdr:cNvSpPr/>
      </xdr:nvSpPr>
      <xdr:spPr>
        <a:xfrm>
          <a:off x="3175000" y="141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19897</xdr:rowOff>
    </xdr:from>
    <xdr:ext cx="762000" cy="259045"/>
    <xdr:sp macro="" textlink="">
      <xdr:nvSpPr>
        <xdr:cNvPr id="220" name="テキスト ボックス 219"/>
        <xdr:cNvSpPr txBox="1"/>
      </xdr:nvSpPr>
      <xdr:spPr>
        <a:xfrm>
          <a:off x="2844800" y="1425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77510</xdr:rowOff>
    </xdr:from>
    <xdr:to>
      <xdr:col>11</xdr:col>
      <xdr:colOff>82550</xdr:colOff>
      <xdr:row>83</xdr:row>
      <xdr:rowOff>7660</xdr:rowOff>
    </xdr:to>
    <xdr:sp macro="" textlink="">
      <xdr:nvSpPr>
        <xdr:cNvPr id="221" name="楕円 220"/>
        <xdr:cNvSpPr/>
      </xdr:nvSpPr>
      <xdr:spPr>
        <a:xfrm>
          <a:off x="2286000" y="14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163887</xdr:rowOff>
    </xdr:from>
    <xdr:ext cx="762000" cy="259045"/>
    <xdr:sp macro="" textlink="">
      <xdr:nvSpPr>
        <xdr:cNvPr id="222" name="テキスト ボックス 221"/>
        <xdr:cNvSpPr txBox="1"/>
      </xdr:nvSpPr>
      <xdr:spPr>
        <a:xfrm>
          <a:off x="1955800" y="1422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127124</xdr:rowOff>
    </xdr:from>
    <xdr:to>
      <xdr:col>7</xdr:col>
      <xdr:colOff>31750</xdr:colOff>
      <xdr:row>82</xdr:row>
      <xdr:rowOff>57274</xdr:rowOff>
    </xdr:to>
    <xdr:sp macro="" textlink="">
      <xdr:nvSpPr>
        <xdr:cNvPr id="223" name="楕円 222"/>
        <xdr:cNvSpPr/>
      </xdr:nvSpPr>
      <xdr:spPr>
        <a:xfrm>
          <a:off x="1397000" y="140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42051</xdr:rowOff>
    </xdr:from>
    <xdr:ext cx="762000" cy="259045"/>
    <xdr:sp macro="" textlink="">
      <xdr:nvSpPr>
        <xdr:cNvPr id="224" name="テキスト ボックス 223"/>
        <xdr:cNvSpPr txBox="1"/>
      </xdr:nvSpPr>
      <xdr:spPr>
        <a:xfrm>
          <a:off x="1066800" y="1410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高い数値とはなっているが、ラスパイレス指数の主な変動要因は、国との年齢や学歴バランス及び給料表上の引き上げ率の相違である。給与制度については、引き続き国に準拠することを基本としながら、地域民間給与の反映及び年功的な給与上昇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48986</xdr:rowOff>
    </xdr:to>
    <xdr:cxnSp macro="">
      <xdr:nvCxnSpPr>
        <xdr:cNvPr id="260" name="直線コネクタ 259"/>
        <xdr:cNvCxnSpPr/>
      </xdr:nvCxnSpPr>
      <xdr:spPr>
        <a:xfrm flipV="1">
          <a:off x="16179800" y="146050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63" name="直線コネクタ 262"/>
        <xdr:cNvCxnSpPr/>
      </xdr:nvCxnSpPr>
      <xdr:spPr>
        <a:xfrm flipV="1">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66221</xdr:rowOff>
    </xdr:to>
    <xdr:cxnSp macro="">
      <xdr:nvCxnSpPr>
        <xdr:cNvPr id="266" name="直線コネクタ 265"/>
        <xdr:cNvCxnSpPr/>
      </xdr:nvCxnSpPr>
      <xdr:spPr>
        <a:xfrm>
          <a:off x="14401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9" name="直線コネクタ 268"/>
        <xdr:cNvCxnSpPr/>
      </xdr:nvCxnSpPr>
      <xdr:spPr>
        <a:xfrm>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0"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81" name="楕円 280"/>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82" name="テキスト ボックス 281"/>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4" name="テキスト ボックス 283"/>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5" name="楕円 284"/>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6" name="テキスト ボックス 285"/>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8" name="テキスト ボックス 28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こ数年、新たな行政課題等への対応を図るため、職員を若干増員していることに加え、少子高齢化により人口が減少していることから、人口千人当たりの職員数については増加傾向になっており、類似団体との比較においても平均を上回っている。引き続き行政ニーズ等への対応を図りつつ、財政状況及び事務事業量を勘案しながら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20045</xdr:rowOff>
    </xdr:from>
    <xdr:to>
      <xdr:col>81</xdr:col>
      <xdr:colOff>44450</xdr:colOff>
      <xdr:row>61</xdr:row>
      <xdr:rowOff>34925</xdr:rowOff>
    </xdr:to>
    <xdr:cxnSp macro="">
      <xdr:nvCxnSpPr>
        <xdr:cNvPr id="322" name="直線コネクタ 321"/>
        <xdr:cNvCxnSpPr/>
      </xdr:nvCxnSpPr>
      <xdr:spPr>
        <a:xfrm>
          <a:off x="16179800" y="10478495"/>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20045</xdr:rowOff>
    </xdr:to>
    <xdr:cxnSp macro="">
      <xdr:nvCxnSpPr>
        <xdr:cNvPr id="325" name="直線コネクタ 324"/>
        <xdr:cNvCxnSpPr/>
      </xdr:nvCxnSpPr>
      <xdr:spPr>
        <a:xfrm>
          <a:off x="15290800" y="10473267"/>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4763</xdr:rowOff>
    </xdr:from>
    <xdr:to>
      <xdr:col>72</xdr:col>
      <xdr:colOff>203200</xdr:colOff>
      <xdr:row>61</xdr:row>
      <xdr:rowOff>14817</xdr:rowOff>
    </xdr:to>
    <xdr:cxnSp macro="">
      <xdr:nvCxnSpPr>
        <xdr:cNvPr id="328" name="直線コネクタ 327"/>
        <xdr:cNvCxnSpPr/>
      </xdr:nvCxnSpPr>
      <xdr:spPr>
        <a:xfrm>
          <a:off x="14401800" y="104632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157311</xdr:rowOff>
    </xdr:from>
    <xdr:to>
      <xdr:col>68</xdr:col>
      <xdr:colOff>152400</xdr:colOff>
      <xdr:row>61</xdr:row>
      <xdr:rowOff>4763</xdr:rowOff>
    </xdr:to>
    <xdr:cxnSp macro="">
      <xdr:nvCxnSpPr>
        <xdr:cNvPr id="331" name="直線コネクタ 330"/>
        <xdr:cNvCxnSpPr/>
      </xdr:nvCxnSpPr>
      <xdr:spPr>
        <a:xfrm>
          <a:off x="13512800" y="10444311"/>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1" name="楕円 340"/>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127652</xdr:rowOff>
    </xdr:from>
    <xdr:ext cx="762000" cy="259045"/>
    <xdr:sp macro="" textlink="">
      <xdr:nvSpPr>
        <xdr:cNvPr id="342" name="定員管理の状況該当値テキスト"/>
        <xdr:cNvSpPr txBox="1"/>
      </xdr:nvSpPr>
      <xdr:spPr>
        <a:xfrm>
          <a:off x="17106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140695</xdr:rowOff>
    </xdr:from>
    <xdr:to>
      <xdr:col>77</xdr:col>
      <xdr:colOff>95250</xdr:colOff>
      <xdr:row>61</xdr:row>
      <xdr:rowOff>70845</xdr:rowOff>
    </xdr:to>
    <xdr:sp macro="" textlink="">
      <xdr:nvSpPr>
        <xdr:cNvPr id="343" name="楕円 342"/>
        <xdr:cNvSpPr/>
      </xdr:nvSpPr>
      <xdr:spPr>
        <a:xfrm>
          <a:off x="16129000" y="104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55622</xdr:rowOff>
    </xdr:from>
    <xdr:ext cx="736600" cy="259045"/>
    <xdr:sp macro="" textlink="">
      <xdr:nvSpPr>
        <xdr:cNvPr id="344" name="テキスト ボックス 343"/>
        <xdr:cNvSpPr txBox="1"/>
      </xdr:nvSpPr>
      <xdr:spPr>
        <a:xfrm>
          <a:off x="15798800" y="10514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5" name="楕円 344"/>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50394</xdr:rowOff>
    </xdr:from>
    <xdr:ext cx="762000" cy="259045"/>
    <xdr:sp macro="" textlink="">
      <xdr:nvSpPr>
        <xdr:cNvPr id="346" name="テキスト ボックス 345"/>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125413</xdr:rowOff>
    </xdr:from>
    <xdr:to>
      <xdr:col>68</xdr:col>
      <xdr:colOff>203200</xdr:colOff>
      <xdr:row>61</xdr:row>
      <xdr:rowOff>55563</xdr:rowOff>
    </xdr:to>
    <xdr:sp macro="" textlink="">
      <xdr:nvSpPr>
        <xdr:cNvPr id="347" name="楕円 346"/>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40340</xdr:rowOff>
    </xdr:from>
    <xdr:ext cx="762000" cy="259045"/>
    <xdr:sp macro="" textlink="">
      <xdr:nvSpPr>
        <xdr:cNvPr id="348" name="テキスト ボックス 347"/>
        <xdr:cNvSpPr txBox="1"/>
      </xdr:nvSpPr>
      <xdr:spPr>
        <a:xfrm>
          <a:off x="140208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106511</xdr:rowOff>
    </xdr:from>
    <xdr:to>
      <xdr:col>64</xdr:col>
      <xdr:colOff>152400</xdr:colOff>
      <xdr:row>61</xdr:row>
      <xdr:rowOff>36661</xdr:rowOff>
    </xdr:to>
    <xdr:sp macro="" textlink="">
      <xdr:nvSpPr>
        <xdr:cNvPr id="349" name="楕円 348"/>
        <xdr:cNvSpPr/>
      </xdr:nvSpPr>
      <xdr:spPr>
        <a:xfrm>
          <a:off x="13462000" y="103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21438</xdr:rowOff>
    </xdr:from>
    <xdr:ext cx="762000" cy="259045"/>
    <xdr:sp macro="" textlink="">
      <xdr:nvSpPr>
        <xdr:cNvPr id="350" name="テキスト ボックス 349"/>
        <xdr:cNvSpPr txBox="1"/>
      </xdr:nvSpPr>
      <xdr:spPr>
        <a:xfrm>
          <a:off x="13131800" y="10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庁舎建設事業に係る地方債の償還等に伴い、前年度から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％となっている。今後控えている駅前地区整備事業や義務教育学校建設事業を含めた大規模な事業を整理するなど、計画性を持った健全な財政運営に努める。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149074</xdr:rowOff>
    </xdr:to>
    <xdr:cxnSp macro="">
      <xdr:nvCxnSpPr>
        <xdr:cNvPr id="386" name="直線コネクタ 385"/>
        <xdr:cNvCxnSpPr/>
      </xdr:nvCxnSpPr>
      <xdr:spPr>
        <a:xfrm>
          <a:off x="16179800" y="675519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68641</xdr:rowOff>
    </xdr:to>
    <xdr:cxnSp macro="">
      <xdr:nvCxnSpPr>
        <xdr:cNvPr id="389" name="直線コネクタ 388"/>
        <xdr:cNvCxnSpPr/>
      </xdr:nvCxnSpPr>
      <xdr:spPr>
        <a:xfrm>
          <a:off x="15290800" y="67092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22678</xdr:rowOff>
    </xdr:to>
    <xdr:cxnSp macro="">
      <xdr:nvCxnSpPr>
        <xdr:cNvPr id="392" name="直線コネクタ 391"/>
        <xdr:cNvCxnSpPr/>
      </xdr:nvCxnSpPr>
      <xdr:spPr>
        <a:xfrm>
          <a:off x="14401800" y="66402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38</xdr:row>
      <xdr:rowOff>148167</xdr:rowOff>
    </xdr:to>
    <xdr:cxnSp macro="">
      <xdr:nvCxnSpPr>
        <xdr:cNvPr id="395" name="直線コネクタ 394"/>
        <xdr:cNvCxnSpPr/>
      </xdr:nvCxnSpPr>
      <xdr:spPr>
        <a:xfrm flipV="1">
          <a:off x="13512800" y="66402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5" name="楕円 404"/>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6"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7" name="楕円 406"/>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8" name="テキスト ボックス 407"/>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9" name="楕円 408"/>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0" name="テキスト ボックス 409"/>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11" name="楕円 410"/>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12" name="テキスト ボックス 411"/>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3" name="楕円 412"/>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4" name="テキスト ボックス 413"/>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本年度は一般会計の地方債残高の減少及び公営企業債等繰入見込額の減少により、前年度から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平均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を上回っている。今後は借入額の抑制及び計画的な基金の活用により比率の低下に努める。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127544</xdr:rowOff>
    </xdr:from>
    <xdr:to>
      <xdr:col>81</xdr:col>
      <xdr:colOff>44450</xdr:colOff>
      <xdr:row>16</xdr:row>
      <xdr:rowOff>122706</xdr:rowOff>
    </xdr:to>
    <xdr:cxnSp macro="">
      <xdr:nvCxnSpPr>
        <xdr:cNvPr id="450" name="直線コネクタ 449"/>
        <xdr:cNvCxnSpPr/>
      </xdr:nvCxnSpPr>
      <xdr:spPr>
        <a:xfrm flipV="1">
          <a:off x="16179800" y="2699294"/>
          <a:ext cx="8382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122706</xdr:rowOff>
    </xdr:from>
    <xdr:to>
      <xdr:col>77</xdr:col>
      <xdr:colOff>44450</xdr:colOff>
      <xdr:row>17</xdr:row>
      <xdr:rowOff>152340</xdr:rowOff>
    </xdr:to>
    <xdr:cxnSp macro="">
      <xdr:nvCxnSpPr>
        <xdr:cNvPr id="453" name="直線コネクタ 452"/>
        <xdr:cNvCxnSpPr/>
      </xdr:nvCxnSpPr>
      <xdr:spPr>
        <a:xfrm flipV="1">
          <a:off x="15290800" y="28659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152340</xdr:rowOff>
    </xdr:from>
    <xdr:to>
      <xdr:col>72</xdr:col>
      <xdr:colOff>203200</xdr:colOff>
      <xdr:row>18</xdr:row>
      <xdr:rowOff>76260</xdr:rowOff>
    </xdr:to>
    <xdr:cxnSp macro="">
      <xdr:nvCxnSpPr>
        <xdr:cNvPr id="456" name="直線コネクタ 455"/>
        <xdr:cNvCxnSpPr/>
      </xdr:nvCxnSpPr>
      <xdr:spPr>
        <a:xfrm flipV="1">
          <a:off x="14401800" y="3066990"/>
          <a:ext cx="889000" cy="9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8043</xdr:rowOff>
    </xdr:from>
    <xdr:to>
      <xdr:col>68</xdr:col>
      <xdr:colOff>152400</xdr:colOff>
      <xdr:row>18</xdr:row>
      <xdr:rowOff>76260</xdr:rowOff>
    </xdr:to>
    <xdr:cxnSp macro="">
      <xdr:nvCxnSpPr>
        <xdr:cNvPr id="459" name="直線コネクタ 458"/>
        <xdr:cNvCxnSpPr/>
      </xdr:nvCxnSpPr>
      <xdr:spPr>
        <a:xfrm>
          <a:off x="13512800" y="2579793"/>
          <a:ext cx="889000" cy="58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50273</xdr:rowOff>
    </xdr:from>
    <xdr:ext cx="762000" cy="259045"/>
    <xdr:sp macro="" textlink="">
      <xdr:nvSpPr>
        <xdr:cNvPr id="463" name="テキスト ボックス 462"/>
        <xdr:cNvSpPr txBox="1"/>
      </xdr:nvSpPr>
      <xdr:spPr>
        <a:xfrm>
          <a:off x="13131800" y="279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76744</xdr:rowOff>
    </xdr:from>
    <xdr:to>
      <xdr:col>81</xdr:col>
      <xdr:colOff>95250</xdr:colOff>
      <xdr:row>16</xdr:row>
      <xdr:rowOff>6894</xdr:rowOff>
    </xdr:to>
    <xdr:sp macro="" textlink="">
      <xdr:nvSpPr>
        <xdr:cNvPr id="469" name="楕円 468"/>
        <xdr:cNvSpPr/>
      </xdr:nvSpPr>
      <xdr:spPr>
        <a:xfrm>
          <a:off x="16967200" y="26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48821</xdr:rowOff>
    </xdr:from>
    <xdr:ext cx="762000" cy="259045"/>
    <xdr:sp macro="" textlink="">
      <xdr:nvSpPr>
        <xdr:cNvPr id="470" name="将来負担の状況該当値テキスト"/>
        <xdr:cNvSpPr txBox="1"/>
      </xdr:nvSpPr>
      <xdr:spPr>
        <a:xfrm>
          <a:off x="17106900" y="262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71906</xdr:rowOff>
    </xdr:from>
    <xdr:to>
      <xdr:col>77</xdr:col>
      <xdr:colOff>95250</xdr:colOff>
      <xdr:row>17</xdr:row>
      <xdr:rowOff>2056</xdr:rowOff>
    </xdr:to>
    <xdr:sp macro="" textlink="">
      <xdr:nvSpPr>
        <xdr:cNvPr id="471" name="楕円 470"/>
        <xdr:cNvSpPr/>
      </xdr:nvSpPr>
      <xdr:spPr>
        <a:xfrm>
          <a:off x="16129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158283</xdr:rowOff>
    </xdr:from>
    <xdr:ext cx="736600" cy="259045"/>
    <xdr:sp macro="" textlink="">
      <xdr:nvSpPr>
        <xdr:cNvPr id="472" name="テキスト ボックス 471"/>
        <xdr:cNvSpPr txBox="1"/>
      </xdr:nvSpPr>
      <xdr:spPr>
        <a:xfrm>
          <a:off x="15798800" y="290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101540</xdr:rowOff>
    </xdr:from>
    <xdr:to>
      <xdr:col>73</xdr:col>
      <xdr:colOff>44450</xdr:colOff>
      <xdr:row>18</xdr:row>
      <xdr:rowOff>31690</xdr:rowOff>
    </xdr:to>
    <xdr:sp macro="" textlink="">
      <xdr:nvSpPr>
        <xdr:cNvPr id="473" name="楕円 472"/>
        <xdr:cNvSpPr/>
      </xdr:nvSpPr>
      <xdr:spPr>
        <a:xfrm>
          <a:off x="15240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16467</xdr:rowOff>
    </xdr:from>
    <xdr:ext cx="762000" cy="259045"/>
    <xdr:sp macro="" textlink="">
      <xdr:nvSpPr>
        <xdr:cNvPr id="474" name="テキスト ボックス 473"/>
        <xdr:cNvSpPr txBox="1"/>
      </xdr:nvSpPr>
      <xdr:spPr>
        <a:xfrm>
          <a:off x="14909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25460</xdr:rowOff>
    </xdr:from>
    <xdr:to>
      <xdr:col>68</xdr:col>
      <xdr:colOff>203200</xdr:colOff>
      <xdr:row>18</xdr:row>
      <xdr:rowOff>127060</xdr:rowOff>
    </xdr:to>
    <xdr:sp macro="" textlink="">
      <xdr:nvSpPr>
        <xdr:cNvPr id="475" name="楕円 474"/>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111837</xdr:rowOff>
    </xdr:from>
    <xdr:ext cx="762000" cy="259045"/>
    <xdr:sp macro="" textlink="">
      <xdr:nvSpPr>
        <xdr:cNvPr id="476" name="テキスト ボックス 475"/>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77" name="楕円 476"/>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69020</xdr:rowOff>
    </xdr:from>
    <xdr:ext cx="762000" cy="259045"/>
    <xdr:sp macro="" textlink="">
      <xdr:nvSpPr>
        <xdr:cNvPr id="478" name="テキスト ボックス 477"/>
        <xdr:cNvSpPr txBox="1"/>
      </xdr:nvSpPr>
      <xdr:spPr>
        <a:xfrm>
          <a:off x="13131800" y="229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15,520
15,473
78.68
15,857,022
15,087,018
764,048
7,294,062
15,577,808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人件費に係る経常収支比率は低くなっている。消防などの業務を一部事務組合で行っていること、公共施設管理における指定管理者制度の導入、委託可能な事業を積極的に民間委託していることによるものである。今後もこのような取り組みを進め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12700</xdr:rowOff>
    </xdr:to>
    <xdr:cxnSp macro="">
      <xdr:nvCxnSpPr>
        <xdr:cNvPr id="64" name="直線コネクタ 63"/>
        <xdr:cNvCxnSpPr/>
      </xdr:nvCxnSpPr>
      <xdr:spPr>
        <a:xfrm flipV="1">
          <a:off x="3987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12700</xdr:rowOff>
    </xdr:to>
    <xdr:cxnSp macro="">
      <xdr:nvCxnSpPr>
        <xdr:cNvPr id="67" name="直線コネクタ 66"/>
        <xdr:cNvCxnSpPr/>
      </xdr:nvCxnSpPr>
      <xdr:spPr>
        <a:xfrm>
          <a:off x="3098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44704</xdr:rowOff>
    </xdr:to>
    <xdr:cxnSp macro="">
      <xdr:nvCxnSpPr>
        <xdr:cNvPr id="70" name="直線コネクタ 69"/>
        <xdr:cNvCxnSpPr/>
      </xdr:nvCxnSpPr>
      <xdr:spPr>
        <a:xfrm flipV="1">
          <a:off x="2209800" y="6157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62992</xdr:rowOff>
    </xdr:to>
    <xdr:cxnSp macro="">
      <xdr:nvCxnSpPr>
        <xdr:cNvPr id="73" name="直線コネクタ 72"/>
        <xdr:cNvCxnSpPr/>
      </xdr:nvCxnSpPr>
      <xdr:spPr>
        <a:xfrm flipV="1">
          <a:off x="1320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類似団体と比較すると物件費に係る経常収支比率は低くなっている。要因としては経常経費の削減を行っていることや委託する場合に毎年見直しをかけていることがある。今後もこのような取り組みを進めながら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5080</xdr:rowOff>
    </xdr:to>
    <xdr:cxnSp macro="">
      <xdr:nvCxnSpPr>
        <xdr:cNvPr id="125" name="直線コネクタ 124"/>
        <xdr:cNvCxnSpPr/>
      </xdr:nvCxnSpPr>
      <xdr:spPr>
        <a:xfrm>
          <a:off x="15671800" y="2656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123190</xdr:rowOff>
    </xdr:to>
    <xdr:cxnSp macro="">
      <xdr:nvCxnSpPr>
        <xdr:cNvPr id="128" name="直線コネクタ 127"/>
        <xdr:cNvCxnSpPr/>
      </xdr:nvCxnSpPr>
      <xdr:spPr>
        <a:xfrm flipV="1">
          <a:off x="14782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123190</xdr:rowOff>
    </xdr:to>
    <xdr:cxnSp macro="">
      <xdr:nvCxnSpPr>
        <xdr:cNvPr id="131" name="直線コネクタ 130"/>
        <xdr:cNvCxnSpPr/>
      </xdr:nvCxnSpPr>
      <xdr:spPr>
        <a:xfrm>
          <a:off x="13893800" y="263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168910</xdr:rowOff>
    </xdr:to>
    <xdr:cxnSp macro="">
      <xdr:nvCxnSpPr>
        <xdr:cNvPr id="134" name="直線コネクタ 133"/>
        <xdr:cNvCxnSpPr/>
      </xdr:nvCxnSpPr>
      <xdr:spPr>
        <a:xfrm flipV="1">
          <a:off x="13004800" y="263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4" name="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類似団体と比較すると、扶助費に係る経常収支比率は低くなっているが、要因としては単独事業が他の類似団体よりも少ないことがある。今後も緊急性や必要性を勘案しながら扶助費の抑制に努める。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124278</xdr:rowOff>
    </xdr:from>
    <xdr:to>
      <xdr:col>24</xdr:col>
      <xdr:colOff>25400</xdr:colOff>
      <xdr:row>54</xdr:row>
      <xdr:rowOff>29028</xdr:rowOff>
    </xdr:to>
    <xdr:cxnSp macro="">
      <xdr:nvCxnSpPr>
        <xdr:cNvPr id="188" name="直線コネクタ 187"/>
        <xdr:cNvCxnSpPr/>
      </xdr:nvCxnSpPr>
      <xdr:spPr>
        <a:xfrm>
          <a:off x="3987800" y="9211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53</xdr:row>
      <xdr:rowOff>124278</xdr:rowOff>
    </xdr:to>
    <xdr:cxnSp macro="">
      <xdr:nvCxnSpPr>
        <xdr:cNvPr id="191" name="直線コネクタ 190"/>
        <xdr:cNvCxnSpPr/>
      </xdr:nvCxnSpPr>
      <xdr:spPr>
        <a:xfrm>
          <a:off x="3098800" y="9211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124278</xdr:rowOff>
    </xdr:to>
    <xdr:cxnSp macro="">
      <xdr:nvCxnSpPr>
        <xdr:cNvPr id="194" name="直線コネクタ 193"/>
        <xdr:cNvCxnSpPr/>
      </xdr:nvCxnSpPr>
      <xdr:spPr>
        <a:xfrm>
          <a:off x="2209800" y="9189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54</xdr:row>
      <xdr:rowOff>29028</xdr:rowOff>
    </xdr:to>
    <xdr:cxnSp macro="">
      <xdr:nvCxnSpPr>
        <xdr:cNvPr id="197" name="直線コネクタ 196"/>
        <xdr:cNvCxnSpPr/>
      </xdr:nvCxnSpPr>
      <xdr:spPr>
        <a:xfrm flipV="1">
          <a:off x="1320800" y="9189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73478</xdr:rowOff>
    </xdr:from>
    <xdr:to>
      <xdr:col>20</xdr:col>
      <xdr:colOff>38100</xdr:colOff>
      <xdr:row>54</xdr:row>
      <xdr:rowOff>3628</xdr:rowOff>
    </xdr:to>
    <xdr:sp macro="" textlink="">
      <xdr:nvSpPr>
        <xdr:cNvPr id="209" name="楕円 208"/>
        <xdr:cNvSpPr/>
      </xdr:nvSpPr>
      <xdr:spPr>
        <a:xfrm>
          <a:off x="3937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13805</xdr:rowOff>
    </xdr:from>
    <xdr:ext cx="736600" cy="259045"/>
    <xdr:sp macro="" textlink="">
      <xdr:nvSpPr>
        <xdr:cNvPr id="210" name="テキスト ボックス 209"/>
        <xdr:cNvSpPr txBox="1"/>
      </xdr:nvSpPr>
      <xdr:spPr>
        <a:xfrm>
          <a:off x="3606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73478</xdr:rowOff>
    </xdr:from>
    <xdr:to>
      <xdr:col>15</xdr:col>
      <xdr:colOff>149225</xdr:colOff>
      <xdr:row>54</xdr:row>
      <xdr:rowOff>3628</xdr:rowOff>
    </xdr:to>
    <xdr:sp macro="" textlink="">
      <xdr:nvSpPr>
        <xdr:cNvPr id="211" name="楕円 210"/>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13805</xdr:rowOff>
    </xdr:from>
    <xdr:ext cx="762000" cy="259045"/>
    <xdr:sp macro="" textlink="">
      <xdr:nvSpPr>
        <xdr:cNvPr id="212" name="テキスト ボックス 211"/>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3" name="楕円 212"/>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4" name="テキスト ボックス 213"/>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その他に係る経常収支比率は平均を下回っているが、要因としては繰出金が少ないことにある。今後も各事業において独立採算の原則に立ち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102507</xdr:rowOff>
    </xdr:from>
    <xdr:to>
      <xdr:col>82</xdr:col>
      <xdr:colOff>107950</xdr:colOff>
      <xdr:row>53</xdr:row>
      <xdr:rowOff>113393</xdr:rowOff>
    </xdr:to>
    <xdr:cxnSp macro="">
      <xdr:nvCxnSpPr>
        <xdr:cNvPr id="251" name="直線コネクタ 250"/>
        <xdr:cNvCxnSpPr/>
      </xdr:nvCxnSpPr>
      <xdr:spPr>
        <a:xfrm flipV="1">
          <a:off x="15671800" y="9189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167822</xdr:rowOff>
    </xdr:to>
    <xdr:cxnSp macro="">
      <xdr:nvCxnSpPr>
        <xdr:cNvPr id="254" name="直線コネクタ 253"/>
        <xdr:cNvCxnSpPr/>
      </xdr:nvCxnSpPr>
      <xdr:spPr>
        <a:xfrm flipV="1">
          <a:off x="14782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167822</xdr:rowOff>
    </xdr:from>
    <xdr:to>
      <xdr:col>73</xdr:col>
      <xdr:colOff>180975</xdr:colOff>
      <xdr:row>55</xdr:row>
      <xdr:rowOff>9978</xdr:rowOff>
    </xdr:to>
    <xdr:cxnSp macro="">
      <xdr:nvCxnSpPr>
        <xdr:cNvPr id="257" name="直線コネクタ 256"/>
        <xdr:cNvCxnSpPr/>
      </xdr:nvCxnSpPr>
      <xdr:spPr>
        <a:xfrm flipV="1">
          <a:off x="13893800" y="92546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55</xdr:row>
      <xdr:rowOff>9978</xdr:rowOff>
    </xdr:to>
    <xdr:cxnSp macro="">
      <xdr:nvCxnSpPr>
        <xdr:cNvPr id="260" name="直線コネクタ 259"/>
        <xdr:cNvCxnSpPr/>
      </xdr:nvCxnSpPr>
      <xdr:spPr>
        <a:xfrm>
          <a:off x="13004800" y="9287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0" name="楕円 269"/>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1" name="その他該当値テキスト"/>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62593</xdr:rowOff>
    </xdr:from>
    <xdr:to>
      <xdr:col>78</xdr:col>
      <xdr:colOff>120650</xdr:colOff>
      <xdr:row>53</xdr:row>
      <xdr:rowOff>164193</xdr:rowOff>
    </xdr:to>
    <xdr:sp macro="" textlink="">
      <xdr:nvSpPr>
        <xdr:cNvPr id="272" name="楕円 271"/>
        <xdr:cNvSpPr/>
      </xdr:nvSpPr>
      <xdr:spPr>
        <a:xfrm>
          <a:off x="15621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2920</xdr:rowOff>
    </xdr:from>
    <xdr:ext cx="736600" cy="259045"/>
    <xdr:sp macro="" textlink="">
      <xdr:nvSpPr>
        <xdr:cNvPr id="273" name="テキスト ボックス 272"/>
        <xdr:cNvSpPr txBox="1"/>
      </xdr:nvSpPr>
      <xdr:spPr>
        <a:xfrm>
          <a:off x="15290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6" name="楕円 275"/>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7" name="テキスト ボックス 276"/>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78" name="楕円 277"/>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90005</xdr:rowOff>
    </xdr:from>
    <xdr:ext cx="762000" cy="259045"/>
    <xdr:sp macro="" textlink="">
      <xdr:nvSpPr>
        <xdr:cNvPr id="279" name="テキスト ボックス 278"/>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すると、補助費等に係る経常収支比率は平均を大きく上回っている。これは消防などの業務を一部事務組合で行っていることにより負担金が大きくなっているためである。今後も普通会計の負担額を減らす一部事務組合の適正な執行体制の確立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138430</xdr:rowOff>
    </xdr:from>
    <xdr:to>
      <xdr:col>82</xdr:col>
      <xdr:colOff>107950</xdr:colOff>
      <xdr:row>39</xdr:row>
      <xdr:rowOff>156718</xdr:rowOff>
    </xdr:to>
    <xdr:cxnSp macro="">
      <xdr:nvCxnSpPr>
        <xdr:cNvPr id="309" name="直線コネクタ 308"/>
        <xdr:cNvCxnSpPr/>
      </xdr:nvCxnSpPr>
      <xdr:spPr>
        <a:xfrm flipV="1">
          <a:off x="15671800" y="68249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143002</xdr:rowOff>
    </xdr:from>
    <xdr:to>
      <xdr:col>78</xdr:col>
      <xdr:colOff>69850</xdr:colOff>
      <xdr:row>39</xdr:row>
      <xdr:rowOff>156718</xdr:rowOff>
    </xdr:to>
    <xdr:cxnSp macro="">
      <xdr:nvCxnSpPr>
        <xdr:cNvPr id="312" name="直線コネクタ 311"/>
        <xdr:cNvCxnSpPr/>
      </xdr:nvCxnSpPr>
      <xdr:spPr>
        <a:xfrm>
          <a:off x="14782800" y="6829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143002</xdr:rowOff>
    </xdr:from>
    <xdr:to>
      <xdr:col>73</xdr:col>
      <xdr:colOff>180975</xdr:colOff>
      <xdr:row>39</xdr:row>
      <xdr:rowOff>165862</xdr:rowOff>
    </xdr:to>
    <xdr:cxnSp macro="">
      <xdr:nvCxnSpPr>
        <xdr:cNvPr id="315" name="直線コネクタ 314"/>
        <xdr:cNvCxnSpPr/>
      </xdr:nvCxnSpPr>
      <xdr:spPr>
        <a:xfrm flipV="1">
          <a:off x="13893800" y="68295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88138</xdr:rowOff>
    </xdr:from>
    <xdr:to>
      <xdr:col>69</xdr:col>
      <xdr:colOff>92075</xdr:colOff>
      <xdr:row>39</xdr:row>
      <xdr:rowOff>165862</xdr:rowOff>
    </xdr:to>
    <xdr:cxnSp macro="">
      <xdr:nvCxnSpPr>
        <xdr:cNvPr id="318" name="直線コネクタ 317"/>
        <xdr:cNvCxnSpPr/>
      </xdr:nvCxnSpPr>
      <xdr:spPr>
        <a:xfrm>
          <a:off x="13004800" y="67746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8" name="楕円 327"/>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9"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105918</xdr:rowOff>
    </xdr:from>
    <xdr:to>
      <xdr:col>78</xdr:col>
      <xdr:colOff>120650</xdr:colOff>
      <xdr:row>40</xdr:row>
      <xdr:rowOff>36068</xdr:rowOff>
    </xdr:to>
    <xdr:sp macro="" textlink="">
      <xdr:nvSpPr>
        <xdr:cNvPr id="330" name="楕円 329"/>
        <xdr:cNvSpPr/>
      </xdr:nvSpPr>
      <xdr:spPr>
        <a:xfrm>
          <a:off x="15621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20845</xdr:rowOff>
    </xdr:from>
    <xdr:ext cx="736600" cy="259045"/>
    <xdr:sp macro="" textlink="">
      <xdr:nvSpPr>
        <xdr:cNvPr id="331" name="テキスト ボックス 330"/>
        <xdr:cNvSpPr txBox="1"/>
      </xdr:nvSpPr>
      <xdr:spPr>
        <a:xfrm>
          <a:off x="15290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32" name="楕円 331"/>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33" name="テキスト ボックス 332"/>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115062</xdr:rowOff>
    </xdr:from>
    <xdr:to>
      <xdr:col>69</xdr:col>
      <xdr:colOff>142875</xdr:colOff>
      <xdr:row>40</xdr:row>
      <xdr:rowOff>45212</xdr:rowOff>
    </xdr:to>
    <xdr:sp macro="" textlink="">
      <xdr:nvSpPr>
        <xdr:cNvPr id="334" name="楕円 333"/>
        <xdr:cNvSpPr/>
      </xdr:nvSpPr>
      <xdr:spPr>
        <a:xfrm>
          <a:off x="13843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29989</xdr:rowOff>
    </xdr:from>
    <xdr:ext cx="762000" cy="259045"/>
    <xdr:sp macro="" textlink="">
      <xdr:nvSpPr>
        <xdr:cNvPr id="335" name="テキスト ボックス 334"/>
        <xdr:cNvSpPr txBox="1"/>
      </xdr:nvSpPr>
      <xdr:spPr>
        <a:xfrm>
          <a:off x="13512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37338</xdr:rowOff>
    </xdr:from>
    <xdr:to>
      <xdr:col>65</xdr:col>
      <xdr:colOff>53975</xdr:colOff>
      <xdr:row>39</xdr:row>
      <xdr:rowOff>138938</xdr:rowOff>
    </xdr:to>
    <xdr:sp macro="" textlink="">
      <xdr:nvSpPr>
        <xdr:cNvPr id="336" name="楕円 335"/>
        <xdr:cNvSpPr/>
      </xdr:nvSpPr>
      <xdr:spPr>
        <a:xfrm>
          <a:off x="12954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123715</xdr:rowOff>
    </xdr:from>
    <xdr:ext cx="762000" cy="259045"/>
    <xdr:sp macro="" textlink="">
      <xdr:nvSpPr>
        <xdr:cNvPr id="337" name="テキスト ボックス 336"/>
        <xdr:cNvSpPr txBox="1"/>
      </xdr:nvSpPr>
      <xdr:spPr>
        <a:xfrm>
          <a:off x="12623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類似団体平均を下回っている。これは庁舎建設事業に係る地方債の元金償還が始まったことなどによるものである。また、地方債の残額の中には、過疎債などの普通交付税に算入される起債償還も多く含まれている。公債費の占める割合が高いことから公債費負担の適正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80736</xdr:rowOff>
    </xdr:to>
    <xdr:cxnSp macro="">
      <xdr:nvCxnSpPr>
        <xdr:cNvPr id="372" name="直線コネクタ 371"/>
        <xdr:cNvCxnSpPr/>
      </xdr:nvCxnSpPr>
      <xdr:spPr>
        <a:xfrm>
          <a:off x="3987800" y="13184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76</xdr:row>
      <xdr:rowOff>154214</xdr:rowOff>
    </xdr:to>
    <xdr:cxnSp macro="">
      <xdr:nvCxnSpPr>
        <xdr:cNvPr id="375" name="直線コネクタ 374"/>
        <xdr:cNvCxnSpPr/>
      </xdr:nvCxnSpPr>
      <xdr:spPr>
        <a:xfrm>
          <a:off x="3098800" y="13032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129722</xdr:rowOff>
    </xdr:from>
    <xdr:to>
      <xdr:col>15</xdr:col>
      <xdr:colOff>98425</xdr:colOff>
      <xdr:row>76</xdr:row>
      <xdr:rowOff>1814</xdr:rowOff>
    </xdr:to>
    <xdr:cxnSp macro="">
      <xdr:nvCxnSpPr>
        <xdr:cNvPr id="378" name="直線コネクタ 377"/>
        <xdr:cNvCxnSpPr/>
      </xdr:nvCxnSpPr>
      <xdr:spPr>
        <a:xfrm>
          <a:off x="2209800" y="12988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129722</xdr:rowOff>
    </xdr:from>
    <xdr:to>
      <xdr:col>11</xdr:col>
      <xdr:colOff>9525</xdr:colOff>
      <xdr:row>75</xdr:row>
      <xdr:rowOff>140607</xdr:rowOff>
    </xdr:to>
    <xdr:cxnSp macro="">
      <xdr:nvCxnSpPr>
        <xdr:cNvPr id="381" name="直線コネクタ 380"/>
        <xdr:cNvCxnSpPr/>
      </xdr:nvCxnSpPr>
      <xdr:spPr>
        <a:xfrm flipV="1">
          <a:off x="1320800" y="1298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29936</xdr:rowOff>
    </xdr:from>
    <xdr:to>
      <xdr:col>24</xdr:col>
      <xdr:colOff>76200</xdr:colOff>
      <xdr:row>77</xdr:row>
      <xdr:rowOff>131536</xdr:rowOff>
    </xdr:to>
    <xdr:sp macro="" textlink="">
      <xdr:nvSpPr>
        <xdr:cNvPr id="391" name="楕円 390"/>
        <xdr:cNvSpPr/>
      </xdr:nvSpPr>
      <xdr:spPr>
        <a:xfrm>
          <a:off x="47752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46463</xdr:rowOff>
    </xdr:from>
    <xdr:ext cx="762000" cy="259045"/>
    <xdr:sp macro="" textlink="">
      <xdr:nvSpPr>
        <xdr:cNvPr id="392" name="公債費該当値テキスト"/>
        <xdr:cNvSpPr txBox="1"/>
      </xdr:nvSpPr>
      <xdr:spPr>
        <a:xfrm>
          <a:off x="49149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103414</xdr:rowOff>
    </xdr:from>
    <xdr:to>
      <xdr:col>20</xdr:col>
      <xdr:colOff>38100</xdr:colOff>
      <xdr:row>77</xdr:row>
      <xdr:rowOff>33564</xdr:rowOff>
    </xdr:to>
    <xdr:sp macro="" textlink="">
      <xdr:nvSpPr>
        <xdr:cNvPr id="393" name="楕円 392"/>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43742</xdr:rowOff>
    </xdr:from>
    <xdr:ext cx="736600" cy="259045"/>
    <xdr:sp macro="" textlink="">
      <xdr:nvSpPr>
        <xdr:cNvPr id="394" name="テキスト ボックス 393"/>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122465</xdr:rowOff>
    </xdr:from>
    <xdr:to>
      <xdr:col>15</xdr:col>
      <xdr:colOff>149225</xdr:colOff>
      <xdr:row>76</xdr:row>
      <xdr:rowOff>52614</xdr:rowOff>
    </xdr:to>
    <xdr:sp macro="" textlink="">
      <xdr:nvSpPr>
        <xdr:cNvPr id="395" name="楕円 394"/>
        <xdr:cNvSpPr/>
      </xdr:nvSpPr>
      <xdr:spPr>
        <a:xfrm>
          <a:off x="3048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62792</xdr:rowOff>
    </xdr:from>
    <xdr:ext cx="762000" cy="259045"/>
    <xdr:sp macro="" textlink="">
      <xdr:nvSpPr>
        <xdr:cNvPr id="396" name="テキスト ボックス 395"/>
        <xdr:cNvSpPr txBox="1"/>
      </xdr:nvSpPr>
      <xdr:spPr>
        <a:xfrm>
          <a:off x="2717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78922</xdr:rowOff>
    </xdr:from>
    <xdr:to>
      <xdr:col>11</xdr:col>
      <xdr:colOff>60325</xdr:colOff>
      <xdr:row>76</xdr:row>
      <xdr:rowOff>9072</xdr:rowOff>
    </xdr:to>
    <xdr:sp macro="" textlink="">
      <xdr:nvSpPr>
        <xdr:cNvPr id="397" name="楕円 396"/>
        <xdr:cNvSpPr/>
      </xdr:nvSpPr>
      <xdr:spPr>
        <a:xfrm>
          <a:off x="2159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19249</xdr:rowOff>
    </xdr:from>
    <xdr:ext cx="762000" cy="259045"/>
    <xdr:sp macro="" textlink="">
      <xdr:nvSpPr>
        <xdr:cNvPr id="398" name="テキスト ボックス 397"/>
        <xdr:cNvSpPr txBox="1"/>
      </xdr:nvSpPr>
      <xdr:spPr>
        <a:xfrm>
          <a:off x="1828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89807</xdr:rowOff>
    </xdr:from>
    <xdr:to>
      <xdr:col>6</xdr:col>
      <xdr:colOff>171450</xdr:colOff>
      <xdr:row>76</xdr:row>
      <xdr:rowOff>19957</xdr:rowOff>
    </xdr:to>
    <xdr:sp macro="" textlink="">
      <xdr:nvSpPr>
        <xdr:cNvPr id="399" name="楕円 398"/>
        <xdr:cNvSpPr/>
      </xdr:nvSpPr>
      <xdr:spPr>
        <a:xfrm>
          <a:off x="1270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30134</xdr:rowOff>
    </xdr:from>
    <xdr:ext cx="762000" cy="259045"/>
    <xdr:sp macro="" textlink="">
      <xdr:nvSpPr>
        <xdr:cNvPr id="400" name="テキスト ボックス 399"/>
        <xdr:cNvSpPr txBox="1"/>
      </xdr:nvSpPr>
      <xdr:spPr>
        <a:xfrm>
          <a:off x="939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本年度は前年度から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％となった。類似団体と比較すると平均を下回っている。今後も税収の大幅な増加が見込めないこと、交付税の見通しが不透明であることを鑑み、計画的な事務の実施に努める。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101854</xdr:rowOff>
    </xdr:to>
    <xdr:cxnSp macro="">
      <xdr:nvCxnSpPr>
        <xdr:cNvPr id="431" name="直線コネクタ 430"/>
        <xdr:cNvCxnSpPr/>
      </xdr:nvCxnSpPr>
      <xdr:spPr>
        <a:xfrm>
          <a:off x="15671800" y="12924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69850</xdr:rowOff>
    </xdr:to>
    <xdr:cxnSp macro="">
      <xdr:nvCxnSpPr>
        <xdr:cNvPr id="434" name="直線コネクタ 433"/>
        <xdr:cNvCxnSpPr/>
      </xdr:nvCxnSpPr>
      <xdr:spPr>
        <a:xfrm flipV="1">
          <a:off x="14782800" y="12924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12700</xdr:rowOff>
    </xdr:to>
    <xdr:cxnSp macro="">
      <xdr:nvCxnSpPr>
        <xdr:cNvPr id="437" name="直線コネクタ 436"/>
        <xdr:cNvCxnSpPr/>
      </xdr:nvCxnSpPr>
      <xdr:spPr>
        <a:xfrm flipV="1">
          <a:off x="13893800" y="1292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12700</xdr:rowOff>
    </xdr:to>
    <xdr:cxnSp macro="">
      <xdr:nvCxnSpPr>
        <xdr:cNvPr id="440" name="直線コネクタ 439"/>
        <xdr:cNvCxnSpPr/>
      </xdr:nvCxnSpPr>
      <xdr:spPr>
        <a:xfrm>
          <a:off x="13004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2" name="テキスト ボックス 441"/>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44" name="テキスト ボックス 443"/>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50" name="楕円 449"/>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51"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2" name="楕円 451"/>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3" name="テキスト ボックス 452"/>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4" name="楕円 453"/>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5" name="テキスト ボックス 454"/>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6" name="楕円 455"/>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7" name="テキスト ボックス 456"/>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8" name="楕円 457"/>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9" name="テキスト ボックス 45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45607</xdr:rowOff>
    </xdr:from>
    <xdr:to>
      <xdr:col>29</xdr:col>
      <xdr:colOff>127000</xdr:colOff>
      <xdr:row>17</xdr:row>
      <xdr:rowOff>59258</xdr:rowOff>
    </xdr:to>
    <xdr:cxnSp macro="">
      <xdr:nvCxnSpPr>
        <xdr:cNvPr id="49" name="直線コネクタ 48"/>
        <xdr:cNvCxnSpPr/>
      </xdr:nvCxnSpPr>
      <xdr:spPr bwMode="auto">
        <a:xfrm flipV="1">
          <a:off x="5003800" y="3007882"/>
          <a:ext cx="6477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59258</xdr:rowOff>
    </xdr:from>
    <xdr:to>
      <xdr:col>26</xdr:col>
      <xdr:colOff>50800</xdr:colOff>
      <xdr:row>17</xdr:row>
      <xdr:rowOff>62695</xdr:rowOff>
    </xdr:to>
    <xdr:cxnSp macro="">
      <xdr:nvCxnSpPr>
        <xdr:cNvPr id="52" name="直線コネクタ 51"/>
        <xdr:cNvCxnSpPr/>
      </xdr:nvCxnSpPr>
      <xdr:spPr bwMode="auto">
        <a:xfrm flipV="1">
          <a:off x="4305300" y="3021533"/>
          <a:ext cx="698500" cy="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62695</xdr:rowOff>
    </xdr:from>
    <xdr:to>
      <xdr:col>22</xdr:col>
      <xdr:colOff>114300</xdr:colOff>
      <xdr:row>17</xdr:row>
      <xdr:rowOff>91308</xdr:rowOff>
    </xdr:to>
    <xdr:cxnSp macro="">
      <xdr:nvCxnSpPr>
        <xdr:cNvPr id="55" name="直線コネクタ 54"/>
        <xdr:cNvCxnSpPr/>
      </xdr:nvCxnSpPr>
      <xdr:spPr bwMode="auto">
        <a:xfrm flipV="1">
          <a:off x="3606800" y="3024970"/>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91308</xdr:rowOff>
    </xdr:from>
    <xdr:to>
      <xdr:col>18</xdr:col>
      <xdr:colOff>177800</xdr:colOff>
      <xdr:row>17</xdr:row>
      <xdr:rowOff>114225</xdr:rowOff>
    </xdr:to>
    <xdr:cxnSp macro="">
      <xdr:nvCxnSpPr>
        <xdr:cNvPr id="58" name="直線コネクタ 57"/>
        <xdr:cNvCxnSpPr/>
      </xdr:nvCxnSpPr>
      <xdr:spPr bwMode="auto">
        <a:xfrm flipV="1">
          <a:off x="2908300" y="3053583"/>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166257</xdr:rowOff>
    </xdr:from>
    <xdr:to>
      <xdr:col>29</xdr:col>
      <xdr:colOff>177800</xdr:colOff>
      <xdr:row>17</xdr:row>
      <xdr:rowOff>96407</xdr:rowOff>
    </xdr:to>
    <xdr:sp macro="" textlink="">
      <xdr:nvSpPr>
        <xdr:cNvPr id="68" name="楕円 67"/>
        <xdr:cNvSpPr/>
      </xdr:nvSpPr>
      <xdr:spPr bwMode="auto">
        <a:xfrm>
          <a:off x="5600700" y="295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11334</xdr:rowOff>
    </xdr:from>
    <xdr:ext cx="762000" cy="259045"/>
    <xdr:sp macro="" textlink="">
      <xdr:nvSpPr>
        <xdr:cNvPr id="69" name="人口1人当たり決算額の推移該当値テキスト130"/>
        <xdr:cNvSpPr txBox="1"/>
      </xdr:nvSpPr>
      <xdr:spPr>
        <a:xfrm>
          <a:off x="5740400" y="280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8458</xdr:rowOff>
    </xdr:from>
    <xdr:to>
      <xdr:col>26</xdr:col>
      <xdr:colOff>101600</xdr:colOff>
      <xdr:row>17</xdr:row>
      <xdr:rowOff>110058</xdr:rowOff>
    </xdr:to>
    <xdr:sp macro="" textlink="">
      <xdr:nvSpPr>
        <xdr:cNvPr id="70" name="楕円 69"/>
        <xdr:cNvSpPr/>
      </xdr:nvSpPr>
      <xdr:spPr bwMode="auto">
        <a:xfrm>
          <a:off x="4953000" y="297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120235</xdr:rowOff>
    </xdr:from>
    <xdr:ext cx="736600" cy="259045"/>
    <xdr:sp macro="" textlink="">
      <xdr:nvSpPr>
        <xdr:cNvPr id="71" name="テキスト ボックス 70"/>
        <xdr:cNvSpPr txBox="1"/>
      </xdr:nvSpPr>
      <xdr:spPr>
        <a:xfrm>
          <a:off x="4622800" y="273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11895</xdr:rowOff>
    </xdr:from>
    <xdr:to>
      <xdr:col>22</xdr:col>
      <xdr:colOff>165100</xdr:colOff>
      <xdr:row>17</xdr:row>
      <xdr:rowOff>113495</xdr:rowOff>
    </xdr:to>
    <xdr:sp macro="" textlink="">
      <xdr:nvSpPr>
        <xdr:cNvPr id="72" name="楕円 71"/>
        <xdr:cNvSpPr/>
      </xdr:nvSpPr>
      <xdr:spPr bwMode="auto">
        <a:xfrm>
          <a:off x="4254500" y="297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123672</xdr:rowOff>
    </xdr:from>
    <xdr:ext cx="762000" cy="259045"/>
    <xdr:sp macro="" textlink="">
      <xdr:nvSpPr>
        <xdr:cNvPr id="73" name="テキスト ボックス 72"/>
        <xdr:cNvSpPr txBox="1"/>
      </xdr:nvSpPr>
      <xdr:spPr>
        <a:xfrm>
          <a:off x="3924300" y="274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40508</xdr:rowOff>
    </xdr:from>
    <xdr:to>
      <xdr:col>19</xdr:col>
      <xdr:colOff>38100</xdr:colOff>
      <xdr:row>17</xdr:row>
      <xdr:rowOff>142108</xdr:rowOff>
    </xdr:to>
    <xdr:sp macro="" textlink="">
      <xdr:nvSpPr>
        <xdr:cNvPr id="74" name="楕円 73"/>
        <xdr:cNvSpPr/>
      </xdr:nvSpPr>
      <xdr:spPr bwMode="auto">
        <a:xfrm>
          <a:off x="3556000" y="300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152285</xdr:rowOff>
    </xdr:from>
    <xdr:ext cx="762000" cy="259045"/>
    <xdr:sp macro="" textlink="">
      <xdr:nvSpPr>
        <xdr:cNvPr id="75" name="テキスト ボックス 74"/>
        <xdr:cNvSpPr txBox="1"/>
      </xdr:nvSpPr>
      <xdr:spPr>
        <a:xfrm>
          <a:off x="3225800" y="277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63425</xdr:rowOff>
    </xdr:from>
    <xdr:to>
      <xdr:col>15</xdr:col>
      <xdr:colOff>101600</xdr:colOff>
      <xdr:row>17</xdr:row>
      <xdr:rowOff>165025</xdr:rowOff>
    </xdr:to>
    <xdr:sp macro="" textlink="">
      <xdr:nvSpPr>
        <xdr:cNvPr id="76" name="楕円 75"/>
        <xdr:cNvSpPr/>
      </xdr:nvSpPr>
      <xdr:spPr bwMode="auto">
        <a:xfrm>
          <a:off x="2857500" y="302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3752</xdr:rowOff>
    </xdr:from>
    <xdr:ext cx="762000" cy="259045"/>
    <xdr:sp macro="" textlink="">
      <xdr:nvSpPr>
        <xdr:cNvPr id="77" name="テキスト ボックス 76"/>
        <xdr:cNvSpPr txBox="1"/>
      </xdr:nvSpPr>
      <xdr:spPr>
        <a:xfrm>
          <a:off x="2527300" y="27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100502</xdr:rowOff>
    </xdr:from>
    <xdr:to>
      <xdr:col>29</xdr:col>
      <xdr:colOff>127000</xdr:colOff>
      <xdr:row>37</xdr:row>
      <xdr:rowOff>2242</xdr:rowOff>
    </xdr:to>
    <xdr:cxnSp macro="">
      <xdr:nvCxnSpPr>
        <xdr:cNvPr id="111" name="直線コネクタ 110"/>
        <xdr:cNvCxnSpPr/>
      </xdr:nvCxnSpPr>
      <xdr:spPr bwMode="auto">
        <a:xfrm flipV="1">
          <a:off x="5003800" y="7053752"/>
          <a:ext cx="6477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2242</xdr:rowOff>
    </xdr:from>
    <xdr:to>
      <xdr:col>26</xdr:col>
      <xdr:colOff>50800</xdr:colOff>
      <xdr:row>37</xdr:row>
      <xdr:rowOff>61640</xdr:rowOff>
    </xdr:to>
    <xdr:cxnSp macro="">
      <xdr:nvCxnSpPr>
        <xdr:cNvPr id="114" name="直線コネクタ 113"/>
        <xdr:cNvCxnSpPr/>
      </xdr:nvCxnSpPr>
      <xdr:spPr bwMode="auto">
        <a:xfrm flipV="1">
          <a:off x="4305300" y="7126942"/>
          <a:ext cx="698500" cy="5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61640</xdr:rowOff>
    </xdr:from>
    <xdr:to>
      <xdr:col>22</xdr:col>
      <xdr:colOff>114300</xdr:colOff>
      <xdr:row>37</xdr:row>
      <xdr:rowOff>120199</xdr:rowOff>
    </xdr:to>
    <xdr:cxnSp macro="">
      <xdr:nvCxnSpPr>
        <xdr:cNvPr id="117" name="直線コネクタ 116"/>
        <xdr:cNvCxnSpPr/>
      </xdr:nvCxnSpPr>
      <xdr:spPr bwMode="auto">
        <a:xfrm flipV="1">
          <a:off x="3606800" y="7186340"/>
          <a:ext cx="698500" cy="58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120199</xdr:rowOff>
    </xdr:from>
    <xdr:to>
      <xdr:col>18</xdr:col>
      <xdr:colOff>177800</xdr:colOff>
      <xdr:row>37</xdr:row>
      <xdr:rowOff>133477</xdr:rowOff>
    </xdr:to>
    <xdr:cxnSp macro="">
      <xdr:nvCxnSpPr>
        <xdr:cNvPr id="120" name="直線コネクタ 119"/>
        <xdr:cNvCxnSpPr/>
      </xdr:nvCxnSpPr>
      <xdr:spPr bwMode="auto">
        <a:xfrm flipV="1">
          <a:off x="2908300" y="7244899"/>
          <a:ext cx="698500" cy="13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49702</xdr:rowOff>
    </xdr:from>
    <xdr:to>
      <xdr:col>29</xdr:col>
      <xdr:colOff>177800</xdr:colOff>
      <xdr:row>36</xdr:row>
      <xdr:rowOff>151302</xdr:rowOff>
    </xdr:to>
    <xdr:sp macro="" textlink="">
      <xdr:nvSpPr>
        <xdr:cNvPr id="130" name="楕円 129"/>
        <xdr:cNvSpPr/>
      </xdr:nvSpPr>
      <xdr:spPr bwMode="auto">
        <a:xfrm>
          <a:off x="5600700" y="700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237679</xdr:rowOff>
    </xdr:from>
    <xdr:ext cx="762000" cy="259045"/>
    <xdr:sp macro="" textlink="">
      <xdr:nvSpPr>
        <xdr:cNvPr id="131" name="人口1人当たり決算額の推移該当値テキスト445"/>
        <xdr:cNvSpPr txBox="1"/>
      </xdr:nvSpPr>
      <xdr:spPr>
        <a:xfrm>
          <a:off x="5740400" y="684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122892</xdr:rowOff>
    </xdr:from>
    <xdr:to>
      <xdr:col>26</xdr:col>
      <xdr:colOff>101600</xdr:colOff>
      <xdr:row>37</xdr:row>
      <xdr:rowOff>53042</xdr:rowOff>
    </xdr:to>
    <xdr:sp macro="" textlink="">
      <xdr:nvSpPr>
        <xdr:cNvPr id="132" name="楕円 131"/>
        <xdr:cNvSpPr/>
      </xdr:nvSpPr>
      <xdr:spPr bwMode="auto">
        <a:xfrm>
          <a:off x="4953000" y="707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234669</xdr:rowOff>
    </xdr:from>
    <xdr:ext cx="736600" cy="259045"/>
    <xdr:sp macro="" textlink="">
      <xdr:nvSpPr>
        <xdr:cNvPr id="133" name="テキスト ボックス 132"/>
        <xdr:cNvSpPr txBox="1"/>
      </xdr:nvSpPr>
      <xdr:spPr>
        <a:xfrm>
          <a:off x="4622800" y="6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10840</xdr:rowOff>
    </xdr:from>
    <xdr:to>
      <xdr:col>22</xdr:col>
      <xdr:colOff>165100</xdr:colOff>
      <xdr:row>37</xdr:row>
      <xdr:rowOff>112440</xdr:rowOff>
    </xdr:to>
    <xdr:sp macro="" textlink="">
      <xdr:nvSpPr>
        <xdr:cNvPr id="134" name="楕円 133"/>
        <xdr:cNvSpPr/>
      </xdr:nvSpPr>
      <xdr:spPr bwMode="auto">
        <a:xfrm>
          <a:off x="4254500" y="7135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97217</xdr:rowOff>
    </xdr:from>
    <xdr:ext cx="762000" cy="259045"/>
    <xdr:sp macro="" textlink="">
      <xdr:nvSpPr>
        <xdr:cNvPr id="135" name="テキスト ボックス 134"/>
        <xdr:cNvSpPr txBox="1"/>
      </xdr:nvSpPr>
      <xdr:spPr>
        <a:xfrm>
          <a:off x="3924300" y="72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69399</xdr:rowOff>
    </xdr:from>
    <xdr:to>
      <xdr:col>19</xdr:col>
      <xdr:colOff>38100</xdr:colOff>
      <xdr:row>37</xdr:row>
      <xdr:rowOff>170999</xdr:rowOff>
    </xdr:to>
    <xdr:sp macro="" textlink="">
      <xdr:nvSpPr>
        <xdr:cNvPr id="136" name="楕円 135"/>
        <xdr:cNvSpPr/>
      </xdr:nvSpPr>
      <xdr:spPr bwMode="auto">
        <a:xfrm>
          <a:off x="3556000" y="719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155776</xdr:rowOff>
    </xdr:from>
    <xdr:ext cx="762000" cy="259045"/>
    <xdr:sp macro="" textlink="">
      <xdr:nvSpPr>
        <xdr:cNvPr id="137" name="テキスト ボックス 136"/>
        <xdr:cNvSpPr txBox="1"/>
      </xdr:nvSpPr>
      <xdr:spPr>
        <a:xfrm>
          <a:off x="3225800" y="728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82677</xdr:rowOff>
    </xdr:from>
    <xdr:to>
      <xdr:col>15</xdr:col>
      <xdr:colOff>101600</xdr:colOff>
      <xdr:row>37</xdr:row>
      <xdr:rowOff>184277</xdr:rowOff>
    </xdr:to>
    <xdr:sp macro="" textlink="">
      <xdr:nvSpPr>
        <xdr:cNvPr id="138" name="楕円 137"/>
        <xdr:cNvSpPr/>
      </xdr:nvSpPr>
      <xdr:spPr bwMode="auto">
        <a:xfrm>
          <a:off x="2857500" y="720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169054</xdr:rowOff>
    </xdr:from>
    <xdr:ext cx="762000" cy="259045"/>
    <xdr:sp macro="" textlink="">
      <xdr:nvSpPr>
        <xdr:cNvPr id="139" name="テキスト ボックス 138"/>
        <xdr:cNvSpPr txBox="1"/>
      </xdr:nvSpPr>
      <xdr:spPr>
        <a:xfrm>
          <a:off x="2527300" y="729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15,520
15,473
78.68
15,857,022
15,087,018
764,048
7,294,062
15,577,808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118292</xdr:rowOff>
    </xdr:from>
    <xdr:to>
      <xdr:col>24</xdr:col>
      <xdr:colOff>63500</xdr:colOff>
      <xdr:row>36</xdr:row>
      <xdr:rowOff>126037</xdr:rowOff>
    </xdr:to>
    <xdr:cxnSp macro="">
      <xdr:nvCxnSpPr>
        <xdr:cNvPr id="60" name="直線コネクタ 59"/>
        <xdr:cNvCxnSpPr/>
      </xdr:nvCxnSpPr>
      <xdr:spPr>
        <a:xfrm flipV="1">
          <a:off x="3797300" y="6290492"/>
          <a:ext cx="8382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126037</xdr:rowOff>
    </xdr:from>
    <xdr:to>
      <xdr:col>19</xdr:col>
      <xdr:colOff>177800</xdr:colOff>
      <xdr:row>36</xdr:row>
      <xdr:rowOff>133197</xdr:rowOff>
    </xdr:to>
    <xdr:cxnSp macro="">
      <xdr:nvCxnSpPr>
        <xdr:cNvPr id="63" name="直線コネクタ 62"/>
        <xdr:cNvCxnSpPr/>
      </xdr:nvCxnSpPr>
      <xdr:spPr>
        <a:xfrm flipV="1">
          <a:off x="2908300" y="6298237"/>
          <a:ext cx="8890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133197</xdr:rowOff>
    </xdr:from>
    <xdr:to>
      <xdr:col>15</xdr:col>
      <xdr:colOff>50800</xdr:colOff>
      <xdr:row>36</xdr:row>
      <xdr:rowOff>161573</xdr:rowOff>
    </xdr:to>
    <xdr:cxnSp macro="">
      <xdr:nvCxnSpPr>
        <xdr:cNvPr id="66" name="直線コネクタ 65"/>
        <xdr:cNvCxnSpPr/>
      </xdr:nvCxnSpPr>
      <xdr:spPr>
        <a:xfrm flipV="1">
          <a:off x="2019300" y="6305397"/>
          <a:ext cx="889000" cy="2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161573</xdr:rowOff>
    </xdr:from>
    <xdr:to>
      <xdr:col>10</xdr:col>
      <xdr:colOff>114300</xdr:colOff>
      <xdr:row>37</xdr:row>
      <xdr:rowOff>1850</xdr:rowOff>
    </xdr:to>
    <xdr:cxnSp macro="">
      <xdr:nvCxnSpPr>
        <xdr:cNvPr id="69" name="直線コネクタ 68"/>
        <xdr:cNvCxnSpPr/>
      </xdr:nvCxnSpPr>
      <xdr:spPr>
        <a:xfrm flipV="1">
          <a:off x="1130300" y="6333773"/>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67492</xdr:rowOff>
    </xdr:from>
    <xdr:to>
      <xdr:col>24</xdr:col>
      <xdr:colOff>114300</xdr:colOff>
      <xdr:row>36</xdr:row>
      <xdr:rowOff>169092</xdr:rowOff>
    </xdr:to>
    <xdr:sp macro="" textlink="">
      <xdr:nvSpPr>
        <xdr:cNvPr id="79" name="楕円 78"/>
        <xdr:cNvSpPr/>
      </xdr:nvSpPr>
      <xdr:spPr>
        <a:xfrm>
          <a:off x="4584700" y="62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90369</xdr:rowOff>
    </xdr:from>
    <xdr:ext cx="599010" cy="259045"/>
    <xdr:sp macro="" textlink="">
      <xdr:nvSpPr>
        <xdr:cNvPr id="80" name="人件費該当値テキスト"/>
        <xdr:cNvSpPr txBox="1"/>
      </xdr:nvSpPr>
      <xdr:spPr>
        <a:xfrm>
          <a:off x="4686300" y="609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75237</xdr:rowOff>
    </xdr:from>
    <xdr:to>
      <xdr:col>20</xdr:col>
      <xdr:colOff>38100</xdr:colOff>
      <xdr:row>37</xdr:row>
      <xdr:rowOff>5387</xdr:rowOff>
    </xdr:to>
    <xdr:sp macro="" textlink="">
      <xdr:nvSpPr>
        <xdr:cNvPr id="81" name="楕円 80"/>
        <xdr:cNvSpPr/>
      </xdr:nvSpPr>
      <xdr:spPr>
        <a:xfrm>
          <a:off x="3746500" y="62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21914</xdr:rowOff>
    </xdr:from>
    <xdr:ext cx="599010" cy="259045"/>
    <xdr:sp macro="" textlink="">
      <xdr:nvSpPr>
        <xdr:cNvPr id="82" name="テキスト ボックス 81"/>
        <xdr:cNvSpPr txBox="1"/>
      </xdr:nvSpPr>
      <xdr:spPr>
        <a:xfrm>
          <a:off x="3497795" y="602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82397</xdr:rowOff>
    </xdr:from>
    <xdr:to>
      <xdr:col>15</xdr:col>
      <xdr:colOff>101600</xdr:colOff>
      <xdr:row>37</xdr:row>
      <xdr:rowOff>12547</xdr:rowOff>
    </xdr:to>
    <xdr:sp macro="" textlink="">
      <xdr:nvSpPr>
        <xdr:cNvPr id="83" name="楕円 82"/>
        <xdr:cNvSpPr/>
      </xdr:nvSpPr>
      <xdr:spPr>
        <a:xfrm>
          <a:off x="2857500" y="62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29074</xdr:rowOff>
    </xdr:from>
    <xdr:ext cx="599010" cy="259045"/>
    <xdr:sp macro="" textlink="">
      <xdr:nvSpPr>
        <xdr:cNvPr id="84" name="テキスト ボックス 83"/>
        <xdr:cNvSpPr txBox="1"/>
      </xdr:nvSpPr>
      <xdr:spPr>
        <a:xfrm>
          <a:off x="2608795" y="60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110773</xdr:rowOff>
    </xdr:from>
    <xdr:to>
      <xdr:col>10</xdr:col>
      <xdr:colOff>165100</xdr:colOff>
      <xdr:row>37</xdr:row>
      <xdr:rowOff>40923</xdr:rowOff>
    </xdr:to>
    <xdr:sp macro="" textlink="">
      <xdr:nvSpPr>
        <xdr:cNvPr id="85" name="楕円 84"/>
        <xdr:cNvSpPr/>
      </xdr:nvSpPr>
      <xdr:spPr>
        <a:xfrm>
          <a:off x="1968500" y="62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57450</xdr:rowOff>
    </xdr:from>
    <xdr:ext cx="599010" cy="259045"/>
    <xdr:sp macro="" textlink="">
      <xdr:nvSpPr>
        <xdr:cNvPr id="86" name="テキスト ボックス 85"/>
        <xdr:cNvSpPr txBox="1"/>
      </xdr:nvSpPr>
      <xdr:spPr>
        <a:xfrm>
          <a:off x="1719795" y="605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122500</xdr:rowOff>
    </xdr:from>
    <xdr:to>
      <xdr:col>6</xdr:col>
      <xdr:colOff>38100</xdr:colOff>
      <xdr:row>37</xdr:row>
      <xdr:rowOff>52650</xdr:rowOff>
    </xdr:to>
    <xdr:sp macro="" textlink="">
      <xdr:nvSpPr>
        <xdr:cNvPr id="87" name="楕円 86"/>
        <xdr:cNvSpPr/>
      </xdr:nvSpPr>
      <xdr:spPr>
        <a:xfrm>
          <a:off x="1079500" y="62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69177</xdr:rowOff>
    </xdr:from>
    <xdr:ext cx="599010" cy="259045"/>
    <xdr:sp macro="" textlink="">
      <xdr:nvSpPr>
        <xdr:cNvPr id="88" name="テキスト ボックス 87"/>
        <xdr:cNvSpPr txBox="1"/>
      </xdr:nvSpPr>
      <xdr:spPr>
        <a:xfrm>
          <a:off x="830795" y="606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19872</xdr:rowOff>
    </xdr:from>
    <xdr:to>
      <xdr:col>24</xdr:col>
      <xdr:colOff>63500</xdr:colOff>
      <xdr:row>55</xdr:row>
      <xdr:rowOff>37438</xdr:rowOff>
    </xdr:to>
    <xdr:cxnSp macro="">
      <xdr:nvCxnSpPr>
        <xdr:cNvPr id="115" name="直線コネクタ 114"/>
        <xdr:cNvCxnSpPr/>
      </xdr:nvCxnSpPr>
      <xdr:spPr>
        <a:xfrm>
          <a:off x="3797300" y="9449622"/>
          <a:ext cx="8382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19872</xdr:rowOff>
    </xdr:from>
    <xdr:to>
      <xdr:col>19</xdr:col>
      <xdr:colOff>177800</xdr:colOff>
      <xdr:row>55</xdr:row>
      <xdr:rowOff>160745</xdr:rowOff>
    </xdr:to>
    <xdr:cxnSp macro="">
      <xdr:nvCxnSpPr>
        <xdr:cNvPr id="118" name="直線コネクタ 117"/>
        <xdr:cNvCxnSpPr/>
      </xdr:nvCxnSpPr>
      <xdr:spPr>
        <a:xfrm flipV="1">
          <a:off x="2908300" y="9449622"/>
          <a:ext cx="889000" cy="1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160745</xdr:rowOff>
    </xdr:from>
    <xdr:to>
      <xdr:col>15</xdr:col>
      <xdr:colOff>50800</xdr:colOff>
      <xdr:row>56</xdr:row>
      <xdr:rowOff>21029</xdr:rowOff>
    </xdr:to>
    <xdr:cxnSp macro="">
      <xdr:nvCxnSpPr>
        <xdr:cNvPr id="121" name="直線コネクタ 120"/>
        <xdr:cNvCxnSpPr/>
      </xdr:nvCxnSpPr>
      <xdr:spPr>
        <a:xfrm flipV="1">
          <a:off x="2019300" y="9590495"/>
          <a:ext cx="8890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21029</xdr:rowOff>
    </xdr:from>
    <xdr:to>
      <xdr:col>10</xdr:col>
      <xdr:colOff>114300</xdr:colOff>
      <xdr:row>56</xdr:row>
      <xdr:rowOff>97020</xdr:rowOff>
    </xdr:to>
    <xdr:cxnSp macro="">
      <xdr:nvCxnSpPr>
        <xdr:cNvPr id="124" name="直線コネクタ 123"/>
        <xdr:cNvCxnSpPr/>
      </xdr:nvCxnSpPr>
      <xdr:spPr>
        <a:xfrm flipV="1">
          <a:off x="1130300" y="9622229"/>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158088</xdr:rowOff>
    </xdr:from>
    <xdr:to>
      <xdr:col>24</xdr:col>
      <xdr:colOff>114300</xdr:colOff>
      <xdr:row>55</xdr:row>
      <xdr:rowOff>88238</xdr:rowOff>
    </xdr:to>
    <xdr:sp macro="" textlink="">
      <xdr:nvSpPr>
        <xdr:cNvPr id="134" name="楕円 133"/>
        <xdr:cNvSpPr/>
      </xdr:nvSpPr>
      <xdr:spPr>
        <a:xfrm>
          <a:off x="4584700" y="94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9515</xdr:rowOff>
    </xdr:from>
    <xdr:ext cx="599010" cy="259045"/>
    <xdr:sp macro="" textlink="">
      <xdr:nvSpPr>
        <xdr:cNvPr id="135" name="物件費該当値テキスト"/>
        <xdr:cNvSpPr txBox="1"/>
      </xdr:nvSpPr>
      <xdr:spPr>
        <a:xfrm>
          <a:off x="4686300" y="92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140522</xdr:rowOff>
    </xdr:from>
    <xdr:to>
      <xdr:col>20</xdr:col>
      <xdr:colOff>38100</xdr:colOff>
      <xdr:row>55</xdr:row>
      <xdr:rowOff>70672</xdr:rowOff>
    </xdr:to>
    <xdr:sp macro="" textlink="">
      <xdr:nvSpPr>
        <xdr:cNvPr id="136" name="楕円 135"/>
        <xdr:cNvSpPr/>
      </xdr:nvSpPr>
      <xdr:spPr>
        <a:xfrm>
          <a:off x="3746500" y="93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87199</xdr:rowOff>
    </xdr:from>
    <xdr:ext cx="599010" cy="259045"/>
    <xdr:sp macro="" textlink="">
      <xdr:nvSpPr>
        <xdr:cNvPr id="137" name="テキスト ボックス 136"/>
        <xdr:cNvSpPr txBox="1"/>
      </xdr:nvSpPr>
      <xdr:spPr>
        <a:xfrm>
          <a:off x="3497795" y="91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109945</xdr:rowOff>
    </xdr:from>
    <xdr:to>
      <xdr:col>15</xdr:col>
      <xdr:colOff>101600</xdr:colOff>
      <xdr:row>56</xdr:row>
      <xdr:rowOff>40095</xdr:rowOff>
    </xdr:to>
    <xdr:sp macro="" textlink="">
      <xdr:nvSpPr>
        <xdr:cNvPr id="138" name="楕円 137"/>
        <xdr:cNvSpPr/>
      </xdr:nvSpPr>
      <xdr:spPr>
        <a:xfrm>
          <a:off x="2857500" y="95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56622</xdr:rowOff>
    </xdr:from>
    <xdr:ext cx="599010" cy="259045"/>
    <xdr:sp macro="" textlink="">
      <xdr:nvSpPr>
        <xdr:cNvPr id="139" name="テキスト ボックス 138"/>
        <xdr:cNvSpPr txBox="1"/>
      </xdr:nvSpPr>
      <xdr:spPr>
        <a:xfrm>
          <a:off x="2608795" y="931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141679</xdr:rowOff>
    </xdr:from>
    <xdr:to>
      <xdr:col>10</xdr:col>
      <xdr:colOff>165100</xdr:colOff>
      <xdr:row>56</xdr:row>
      <xdr:rowOff>71829</xdr:rowOff>
    </xdr:to>
    <xdr:sp macro="" textlink="">
      <xdr:nvSpPr>
        <xdr:cNvPr id="140" name="楕円 139"/>
        <xdr:cNvSpPr/>
      </xdr:nvSpPr>
      <xdr:spPr>
        <a:xfrm>
          <a:off x="1968500" y="9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88356</xdr:rowOff>
    </xdr:from>
    <xdr:ext cx="599010" cy="259045"/>
    <xdr:sp macro="" textlink="">
      <xdr:nvSpPr>
        <xdr:cNvPr id="141" name="テキスト ボックス 140"/>
        <xdr:cNvSpPr txBox="1"/>
      </xdr:nvSpPr>
      <xdr:spPr>
        <a:xfrm>
          <a:off x="1719795" y="934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46220</xdr:rowOff>
    </xdr:from>
    <xdr:to>
      <xdr:col>6</xdr:col>
      <xdr:colOff>38100</xdr:colOff>
      <xdr:row>56</xdr:row>
      <xdr:rowOff>147820</xdr:rowOff>
    </xdr:to>
    <xdr:sp macro="" textlink="">
      <xdr:nvSpPr>
        <xdr:cNvPr id="142" name="楕円 141"/>
        <xdr:cNvSpPr/>
      </xdr:nvSpPr>
      <xdr:spPr>
        <a:xfrm>
          <a:off x="1079500" y="9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164347</xdr:rowOff>
    </xdr:from>
    <xdr:ext cx="534377" cy="259045"/>
    <xdr:sp macro="" textlink="">
      <xdr:nvSpPr>
        <xdr:cNvPr id="143" name="テキスト ボックス 142"/>
        <xdr:cNvSpPr txBox="1"/>
      </xdr:nvSpPr>
      <xdr:spPr>
        <a:xfrm>
          <a:off x="863111" y="942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136637</xdr:rowOff>
    </xdr:from>
    <xdr:to>
      <xdr:col>24</xdr:col>
      <xdr:colOff>63500</xdr:colOff>
      <xdr:row>76</xdr:row>
      <xdr:rowOff>145689</xdr:rowOff>
    </xdr:to>
    <xdr:cxnSp macro="">
      <xdr:nvCxnSpPr>
        <xdr:cNvPr id="170" name="直線コネクタ 169"/>
        <xdr:cNvCxnSpPr/>
      </xdr:nvCxnSpPr>
      <xdr:spPr>
        <a:xfrm flipV="1">
          <a:off x="3797300" y="13166837"/>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145689</xdr:rowOff>
    </xdr:from>
    <xdr:to>
      <xdr:col>19</xdr:col>
      <xdr:colOff>177800</xdr:colOff>
      <xdr:row>76</xdr:row>
      <xdr:rowOff>147861</xdr:rowOff>
    </xdr:to>
    <xdr:cxnSp macro="">
      <xdr:nvCxnSpPr>
        <xdr:cNvPr id="173" name="直線コネクタ 172"/>
        <xdr:cNvCxnSpPr/>
      </xdr:nvCxnSpPr>
      <xdr:spPr>
        <a:xfrm flipV="1">
          <a:off x="2908300" y="1317588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17673</xdr:rowOff>
    </xdr:from>
    <xdr:to>
      <xdr:col>15</xdr:col>
      <xdr:colOff>50800</xdr:colOff>
      <xdr:row>76</xdr:row>
      <xdr:rowOff>147861</xdr:rowOff>
    </xdr:to>
    <xdr:cxnSp macro="">
      <xdr:nvCxnSpPr>
        <xdr:cNvPr id="176" name="直線コネクタ 175"/>
        <xdr:cNvCxnSpPr/>
      </xdr:nvCxnSpPr>
      <xdr:spPr>
        <a:xfrm>
          <a:off x="2019300" y="13047873"/>
          <a:ext cx="889000" cy="1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17673</xdr:rowOff>
    </xdr:from>
    <xdr:to>
      <xdr:col>10</xdr:col>
      <xdr:colOff>114300</xdr:colOff>
      <xdr:row>77</xdr:row>
      <xdr:rowOff>11432</xdr:rowOff>
    </xdr:to>
    <xdr:cxnSp macro="">
      <xdr:nvCxnSpPr>
        <xdr:cNvPr id="179" name="直線コネクタ 178"/>
        <xdr:cNvCxnSpPr/>
      </xdr:nvCxnSpPr>
      <xdr:spPr>
        <a:xfrm flipV="1">
          <a:off x="1130300" y="13047873"/>
          <a:ext cx="889000" cy="1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1" name="テキスト ボックス 180"/>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3" name="テキスト ボックス 182"/>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85837</xdr:rowOff>
    </xdr:from>
    <xdr:to>
      <xdr:col>24</xdr:col>
      <xdr:colOff>114300</xdr:colOff>
      <xdr:row>77</xdr:row>
      <xdr:rowOff>15987</xdr:rowOff>
    </xdr:to>
    <xdr:sp macro="" textlink="">
      <xdr:nvSpPr>
        <xdr:cNvPr id="189" name="楕円 188"/>
        <xdr:cNvSpPr/>
      </xdr:nvSpPr>
      <xdr:spPr>
        <a:xfrm>
          <a:off x="4584700" y="131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108714</xdr:rowOff>
    </xdr:from>
    <xdr:ext cx="534377" cy="259045"/>
    <xdr:sp macro="" textlink="">
      <xdr:nvSpPr>
        <xdr:cNvPr id="190" name="維持補修費該当値テキスト"/>
        <xdr:cNvSpPr txBox="1"/>
      </xdr:nvSpPr>
      <xdr:spPr>
        <a:xfrm>
          <a:off x="4686300" y="129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94889</xdr:rowOff>
    </xdr:from>
    <xdr:to>
      <xdr:col>20</xdr:col>
      <xdr:colOff>38100</xdr:colOff>
      <xdr:row>77</xdr:row>
      <xdr:rowOff>25039</xdr:rowOff>
    </xdr:to>
    <xdr:sp macro="" textlink="">
      <xdr:nvSpPr>
        <xdr:cNvPr id="191" name="楕円 190"/>
        <xdr:cNvSpPr/>
      </xdr:nvSpPr>
      <xdr:spPr>
        <a:xfrm>
          <a:off x="3746500" y="13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41567</xdr:rowOff>
    </xdr:from>
    <xdr:ext cx="534377" cy="259045"/>
    <xdr:sp macro="" textlink="">
      <xdr:nvSpPr>
        <xdr:cNvPr id="192" name="テキスト ボックス 191"/>
        <xdr:cNvSpPr txBox="1"/>
      </xdr:nvSpPr>
      <xdr:spPr>
        <a:xfrm>
          <a:off x="3530111" y="129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97061</xdr:rowOff>
    </xdr:from>
    <xdr:to>
      <xdr:col>15</xdr:col>
      <xdr:colOff>101600</xdr:colOff>
      <xdr:row>77</xdr:row>
      <xdr:rowOff>27211</xdr:rowOff>
    </xdr:to>
    <xdr:sp macro="" textlink="">
      <xdr:nvSpPr>
        <xdr:cNvPr id="193" name="楕円 192"/>
        <xdr:cNvSpPr/>
      </xdr:nvSpPr>
      <xdr:spPr>
        <a:xfrm>
          <a:off x="2857500" y="131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43738</xdr:rowOff>
    </xdr:from>
    <xdr:ext cx="534377" cy="259045"/>
    <xdr:sp macro="" textlink="">
      <xdr:nvSpPr>
        <xdr:cNvPr id="194" name="テキスト ボックス 193"/>
        <xdr:cNvSpPr txBox="1"/>
      </xdr:nvSpPr>
      <xdr:spPr>
        <a:xfrm>
          <a:off x="2641111" y="129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138323</xdr:rowOff>
    </xdr:from>
    <xdr:to>
      <xdr:col>10</xdr:col>
      <xdr:colOff>165100</xdr:colOff>
      <xdr:row>76</xdr:row>
      <xdr:rowOff>68473</xdr:rowOff>
    </xdr:to>
    <xdr:sp macro="" textlink="">
      <xdr:nvSpPr>
        <xdr:cNvPr id="195" name="楕円 194"/>
        <xdr:cNvSpPr/>
      </xdr:nvSpPr>
      <xdr:spPr>
        <a:xfrm>
          <a:off x="1968500" y="129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85000</xdr:rowOff>
    </xdr:from>
    <xdr:ext cx="534377" cy="259045"/>
    <xdr:sp macro="" textlink="">
      <xdr:nvSpPr>
        <xdr:cNvPr id="196" name="テキスト ボックス 195"/>
        <xdr:cNvSpPr txBox="1"/>
      </xdr:nvSpPr>
      <xdr:spPr>
        <a:xfrm>
          <a:off x="1752111" y="127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132082</xdr:rowOff>
    </xdr:from>
    <xdr:to>
      <xdr:col>6</xdr:col>
      <xdr:colOff>38100</xdr:colOff>
      <xdr:row>77</xdr:row>
      <xdr:rowOff>62232</xdr:rowOff>
    </xdr:to>
    <xdr:sp macro="" textlink="">
      <xdr:nvSpPr>
        <xdr:cNvPr id="197" name="楕円 196"/>
        <xdr:cNvSpPr/>
      </xdr:nvSpPr>
      <xdr:spPr>
        <a:xfrm>
          <a:off x="1079500" y="131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78760</xdr:rowOff>
    </xdr:from>
    <xdr:ext cx="534377" cy="259045"/>
    <xdr:sp macro="" textlink="">
      <xdr:nvSpPr>
        <xdr:cNvPr id="198" name="テキスト ボックス 197"/>
        <xdr:cNvSpPr txBox="1"/>
      </xdr:nvSpPr>
      <xdr:spPr>
        <a:xfrm>
          <a:off x="863111" y="129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88579</xdr:rowOff>
    </xdr:from>
    <xdr:to>
      <xdr:col>24</xdr:col>
      <xdr:colOff>63500</xdr:colOff>
      <xdr:row>96</xdr:row>
      <xdr:rowOff>153657</xdr:rowOff>
    </xdr:to>
    <xdr:cxnSp macro="">
      <xdr:nvCxnSpPr>
        <xdr:cNvPr id="230" name="直線コネクタ 229"/>
        <xdr:cNvCxnSpPr/>
      </xdr:nvCxnSpPr>
      <xdr:spPr>
        <a:xfrm flipV="1">
          <a:off x="3797300" y="16547779"/>
          <a:ext cx="838200" cy="6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135728</xdr:rowOff>
    </xdr:from>
    <xdr:to>
      <xdr:col>19</xdr:col>
      <xdr:colOff>177800</xdr:colOff>
      <xdr:row>96</xdr:row>
      <xdr:rowOff>153657</xdr:rowOff>
    </xdr:to>
    <xdr:cxnSp macro="">
      <xdr:nvCxnSpPr>
        <xdr:cNvPr id="233" name="直線コネクタ 232"/>
        <xdr:cNvCxnSpPr/>
      </xdr:nvCxnSpPr>
      <xdr:spPr>
        <a:xfrm>
          <a:off x="2908300" y="16594928"/>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135728</xdr:rowOff>
    </xdr:from>
    <xdr:to>
      <xdr:col>15</xdr:col>
      <xdr:colOff>50800</xdr:colOff>
      <xdr:row>97</xdr:row>
      <xdr:rowOff>134919</xdr:rowOff>
    </xdr:to>
    <xdr:cxnSp macro="">
      <xdr:nvCxnSpPr>
        <xdr:cNvPr id="236" name="直線コネクタ 235"/>
        <xdr:cNvCxnSpPr/>
      </xdr:nvCxnSpPr>
      <xdr:spPr>
        <a:xfrm flipV="1">
          <a:off x="2019300" y="16594928"/>
          <a:ext cx="889000" cy="17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134919</xdr:rowOff>
    </xdr:from>
    <xdr:to>
      <xdr:col>10</xdr:col>
      <xdr:colOff>114300</xdr:colOff>
      <xdr:row>97</xdr:row>
      <xdr:rowOff>168635</xdr:rowOff>
    </xdr:to>
    <xdr:cxnSp macro="">
      <xdr:nvCxnSpPr>
        <xdr:cNvPr id="239" name="直線コネクタ 238"/>
        <xdr:cNvCxnSpPr/>
      </xdr:nvCxnSpPr>
      <xdr:spPr>
        <a:xfrm flipV="1">
          <a:off x="1130300" y="16765569"/>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37779</xdr:rowOff>
    </xdr:from>
    <xdr:to>
      <xdr:col>24</xdr:col>
      <xdr:colOff>114300</xdr:colOff>
      <xdr:row>96</xdr:row>
      <xdr:rowOff>139379</xdr:rowOff>
    </xdr:to>
    <xdr:sp macro="" textlink="">
      <xdr:nvSpPr>
        <xdr:cNvPr id="249" name="楕円 248"/>
        <xdr:cNvSpPr/>
      </xdr:nvSpPr>
      <xdr:spPr>
        <a:xfrm>
          <a:off x="4584700" y="164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16206</xdr:rowOff>
    </xdr:from>
    <xdr:ext cx="599010" cy="259045"/>
    <xdr:sp macro="" textlink="">
      <xdr:nvSpPr>
        <xdr:cNvPr id="250" name="扶助費該当値テキスト"/>
        <xdr:cNvSpPr txBox="1"/>
      </xdr:nvSpPr>
      <xdr:spPr>
        <a:xfrm>
          <a:off x="4686300" y="164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102857</xdr:rowOff>
    </xdr:from>
    <xdr:to>
      <xdr:col>20</xdr:col>
      <xdr:colOff>38100</xdr:colOff>
      <xdr:row>97</xdr:row>
      <xdr:rowOff>33007</xdr:rowOff>
    </xdr:to>
    <xdr:sp macro="" textlink="">
      <xdr:nvSpPr>
        <xdr:cNvPr id="251" name="楕円 250"/>
        <xdr:cNvSpPr/>
      </xdr:nvSpPr>
      <xdr:spPr>
        <a:xfrm>
          <a:off x="3746500" y="165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24134</xdr:rowOff>
    </xdr:from>
    <xdr:ext cx="599010" cy="259045"/>
    <xdr:sp macro="" textlink="">
      <xdr:nvSpPr>
        <xdr:cNvPr id="252" name="テキスト ボックス 251"/>
        <xdr:cNvSpPr txBox="1"/>
      </xdr:nvSpPr>
      <xdr:spPr>
        <a:xfrm>
          <a:off x="3497795" y="1665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84928</xdr:rowOff>
    </xdr:from>
    <xdr:to>
      <xdr:col>15</xdr:col>
      <xdr:colOff>101600</xdr:colOff>
      <xdr:row>97</xdr:row>
      <xdr:rowOff>15078</xdr:rowOff>
    </xdr:to>
    <xdr:sp macro="" textlink="">
      <xdr:nvSpPr>
        <xdr:cNvPr id="253" name="楕円 252"/>
        <xdr:cNvSpPr/>
      </xdr:nvSpPr>
      <xdr:spPr>
        <a:xfrm>
          <a:off x="2857500" y="165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6205</xdr:rowOff>
    </xdr:from>
    <xdr:ext cx="599010" cy="259045"/>
    <xdr:sp macro="" textlink="">
      <xdr:nvSpPr>
        <xdr:cNvPr id="254" name="テキスト ボックス 253"/>
        <xdr:cNvSpPr txBox="1"/>
      </xdr:nvSpPr>
      <xdr:spPr>
        <a:xfrm>
          <a:off x="2608795" y="16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84119</xdr:rowOff>
    </xdr:from>
    <xdr:to>
      <xdr:col>10</xdr:col>
      <xdr:colOff>165100</xdr:colOff>
      <xdr:row>98</xdr:row>
      <xdr:rowOff>14269</xdr:rowOff>
    </xdr:to>
    <xdr:sp macro="" textlink="">
      <xdr:nvSpPr>
        <xdr:cNvPr id="255" name="楕円 254"/>
        <xdr:cNvSpPr/>
      </xdr:nvSpPr>
      <xdr:spPr>
        <a:xfrm>
          <a:off x="1968500" y="167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5396</xdr:rowOff>
    </xdr:from>
    <xdr:ext cx="534377" cy="259045"/>
    <xdr:sp macro="" textlink="">
      <xdr:nvSpPr>
        <xdr:cNvPr id="256" name="テキスト ボックス 255"/>
        <xdr:cNvSpPr txBox="1"/>
      </xdr:nvSpPr>
      <xdr:spPr>
        <a:xfrm>
          <a:off x="1752111" y="168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117835</xdr:rowOff>
    </xdr:from>
    <xdr:to>
      <xdr:col>6</xdr:col>
      <xdr:colOff>38100</xdr:colOff>
      <xdr:row>98</xdr:row>
      <xdr:rowOff>47985</xdr:rowOff>
    </xdr:to>
    <xdr:sp macro="" textlink="">
      <xdr:nvSpPr>
        <xdr:cNvPr id="257" name="楕円 256"/>
        <xdr:cNvSpPr/>
      </xdr:nvSpPr>
      <xdr:spPr>
        <a:xfrm>
          <a:off x="1079500" y="1674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39112</xdr:rowOff>
    </xdr:from>
    <xdr:ext cx="534377" cy="259045"/>
    <xdr:sp macro="" textlink="">
      <xdr:nvSpPr>
        <xdr:cNvPr id="258" name="テキスト ボックス 257"/>
        <xdr:cNvSpPr txBox="1"/>
      </xdr:nvSpPr>
      <xdr:spPr>
        <a:xfrm>
          <a:off x="863111" y="1684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17704</xdr:rowOff>
    </xdr:from>
    <xdr:to>
      <xdr:col>55</xdr:col>
      <xdr:colOff>0</xdr:colOff>
      <xdr:row>35</xdr:row>
      <xdr:rowOff>26170</xdr:rowOff>
    </xdr:to>
    <xdr:cxnSp macro="">
      <xdr:nvCxnSpPr>
        <xdr:cNvPr id="287" name="直線コネクタ 286"/>
        <xdr:cNvCxnSpPr/>
      </xdr:nvCxnSpPr>
      <xdr:spPr>
        <a:xfrm>
          <a:off x="9639300" y="6018454"/>
          <a:ext cx="8382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17704</xdr:rowOff>
    </xdr:from>
    <xdr:to>
      <xdr:col>50</xdr:col>
      <xdr:colOff>114300</xdr:colOff>
      <xdr:row>35</xdr:row>
      <xdr:rowOff>36060</xdr:rowOff>
    </xdr:to>
    <xdr:cxnSp macro="">
      <xdr:nvCxnSpPr>
        <xdr:cNvPr id="290" name="直線コネクタ 289"/>
        <xdr:cNvCxnSpPr/>
      </xdr:nvCxnSpPr>
      <xdr:spPr>
        <a:xfrm flipV="1">
          <a:off x="8750300" y="6018454"/>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168347</xdr:rowOff>
    </xdr:from>
    <xdr:to>
      <xdr:col>45</xdr:col>
      <xdr:colOff>177800</xdr:colOff>
      <xdr:row>35</xdr:row>
      <xdr:rowOff>36060</xdr:rowOff>
    </xdr:to>
    <xdr:cxnSp macro="">
      <xdr:nvCxnSpPr>
        <xdr:cNvPr id="293" name="直線コネクタ 292"/>
        <xdr:cNvCxnSpPr/>
      </xdr:nvCxnSpPr>
      <xdr:spPr>
        <a:xfrm>
          <a:off x="7861300" y="5654747"/>
          <a:ext cx="889000" cy="38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168347</xdr:rowOff>
    </xdr:from>
    <xdr:to>
      <xdr:col>41</xdr:col>
      <xdr:colOff>50800</xdr:colOff>
      <xdr:row>35</xdr:row>
      <xdr:rowOff>134034</xdr:rowOff>
    </xdr:to>
    <xdr:cxnSp macro="">
      <xdr:nvCxnSpPr>
        <xdr:cNvPr id="296" name="直線コネクタ 295"/>
        <xdr:cNvCxnSpPr/>
      </xdr:nvCxnSpPr>
      <xdr:spPr>
        <a:xfrm flipV="1">
          <a:off x="6972300" y="5654747"/>
          <a:ext cx="889000" cy="48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146820</xdr:rowOff>
    </xdr:from>
    <xdr:to>
      <xdr:col>55</xdr:col>
      <xdr:colOff>50800</xdr:colOff>
      <xdr:row>35</xdr:row>
      <xdr:rowOff>76970</xdr:rowOff>
    </xdr:to>
    <xdr:sp macro="" textlink="">
      <xdr:nvSpPr>
        <xdr:cNvPr id="306" name="楕円 305"/>
        <xdr:cNvSpPr/>
      </xdr:nvSpPr>
      <xdr:spPr>
        <a:xfrm>
          <a:off x="10426700" y="59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169697</xdr:rowOff>
    </xdr:from>
    <xdr:ext cx="599010" cy="259045"/>
    <xdr:sp macro="" textlink="">
      <xdr:nvSpPr>
        <xdr:cNvPr id="307" name="補助費等該当値テキスト"/>
        <xdr:cNvSpPr txBox="1"/>
      </xdr:nvSpPr>
      <xdr:spPr>
        <a:xfrm>
          <a:off x="10528300" y="582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138354</xdr:rowOff>
    </xdr:from>
    <xdr:to>
      <xdr:col>50</xdr:col>
      <xdr:colOff>165100</xdr:colOff>
      <xdr:row>35</xdr:row>
      <xdr:rowOff>68504</xdr:rowOff>
    </xdr:to>
    <xdr:sp macro="" textlink="">
      <xdr:nvSpPr>
        <xdr:cNvPr id="308" name="楕円 307"/>
        <xdr:cNvSpPr/>
      </xdr:nvSpPr>
      <xdr:spPr>
        <a:xfrm>
          <a:off x="9588500" y="59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85031</xdr:rowOff>
    </xdr:from>
    <xdr:ext cx="599010" cy="259045"/>
    <xdr:sp macro="" textlink="">
      <xdr:nvSpPr>
        <xdr:cNvPr id="309" name="テキスト ボックス 308"/>
        <xdr:cNvSpPr txBox="1"/>
      </xdr:nvSpPr>
      <xdr:spPr>
        <a:xfrm>
          <a:off x="9339795" y="574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156710</xdr:rowOff>
    </xdr:from>
    <xdr:to>
      <xdr:col>46</xdr:col>
      <xdr:colOff>38100</xdr:colOff>
      <xdr:row>35</xdr:row>
      <xdr:rowOff>86860</xdr:rowOff>
    </xdr:to>
    <xdr:sp macro="" textlink="">
      <xdr:nvSpPr>
        <xdr:cNvPr id="310" name="楕円 309"/>
        <xdr:cNvSpPr/>
      </xdr:nvSpPr>
      <xdr:spPr>
        <a:xfrm>
          <a:off x="8699500" y="5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103387</xdr:rowOff>
    </xdr:from>
    <xdr:ext cx="599010" cy="259045"/>
    <xdr:sp macro="" textlink="">
      <xdr:nvSpPr>
        <xdr:cNvPr id="311" name="テキスト ボックス 310"/>
        <xdr:cNvSpPr txBox="1"/>
      </xdr:nvSpPr>
      <xdr:spPr>
        <a:xfrm>
          <a:off x="8450795" y="57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117547</xdr:rowOff>
    </xdr:from>
    <xdr:to>
      <xdr:col>41</xdr:col>
      <xdr:colOff>101600</xdr:colOff>
      <xdr:row>33</xdr:row>
      <xdr:rowOff>47697</xdr:rowOff>
    </xdr:to>
    <xdr:sp macro="" textlink="">
      <xdr:nvSpPr>
        <xdr:cNvPr id="312" name="楕円 311"/>
        <xdr:cNvSpPr/>
      </xdr:nvSpPr>
      <xdr:spPr>
        <a:xfrm>
          <a:off x="7810500" y="56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64224</xdr:rowOff>
    </xdr:from>
    <xdr:ext cx="599010" cy="259045"/>
    <xdr:sp macro="" textlink="">
      <xdr:nvSpPr>
        <xdr:cNvPr id="313" name="テキスト ボックス 312"/>
        <xdr:cNvSpPr txBox="1"/>
      </xdr:nvSpPr>
      <xdr:spPr>
        <a:xfrm>
          <a:off x="7561795" y="53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83234</xdr:rowOff>
    </xdr:from>
    <xdr:to>
      <xdr:col>36</xdr:col>
      <xdr:colOff>165100</xdr:colOff>
      <xdr:row>36</xdr:row>
      <xdr:rowOff>13384</xdr:rowOff>
    </xdr:to>
    <xdr:sp macro="" textlink="">
      <xdr:nvSpPr>
        <xdr:cNvPr id="314" name="楕円 313"/>
        <xdr:cNvSpPr/>
      </xdr:nvSpPr>
      <xdr:spPr>
        <a:xfrm>
          <a:off x="6921500" y="60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29911</xdr:rowOff>
    </xdr:from>
    <xdr:ext cx="599010" cy="259045"/>
    <xdr:sp macro="" textlink="">
      <xdr:nvSpPr>
        <xdr:cNvPr id="315" name="テキスト ボックス 314"/>
        <xdr:cNvSpPr txBox="1"/>
      </xdr:nvSpPr>
      <xdr:spPr>
        <a:xfrm>
          <a:off x="6672795" y="585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40295</xdr:rowOff>
    </xdr:from>
    <xdr:to>
      <xdr:col>54</xdr:col>
      <xdr:colOff>189865</xdr:colOff>
      <xdr:row>58</xdr:row>
      <xdr:rowOff>109562</xdr:rowOff>
    </xdr:to>
    <xdr:cxnSp macro="">
      <xdr:nvCxnSpPr>
        <xdr:cNvPr id="337" name="直線コネクタ 336"/>
        <xdr:cNvCxnSpPr/>
      </xdr:nvCxnSpPr>
      <xdr:spPr>
        <a:xfrm flipV="1">
          <a:off x="10475595" y="9127145"/>
          <a:ext cx="1270" cy="92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113389</xdr:rowOff>
    </xdr:from>
    <xdr:ext cx="469744" cy="259045"/>
    <xdr:sp macro="" textlink="">
      <xdr:nvSpPr>
        <xdr:cNvPr id="338" name="普通建設事業費最小値テキスト"/>
        <xdr:cNvSpPr txBox="1"/>
      </xdr:nvSpPr>
      <xdr:spPr>
        <a:xfrm>
          <a:off x="10528300" y="100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109562</xdr:rowOff>
    </xdr:from>
    <xdr:to>
      <xdr:col>55</xdr:col>
      <xdr:colOff>88900</xdr:colOff>
      <xdr:row>58</xdr:row>
      <xdr:rowOff>109562</xdr:rowOff>
    </xdr:to>
    <xdr:cxnSp macro="">
      <xdr:nvCxnSpPr>
        <xdr:cNvPr id="339" name="直線コネクタ 338"/>
        <xdr:cNvCxnSpPr/>
      </xdr:nvCxnSpPr>
      <xdr:spPr>
        <a:xfrm>
          <a:off x="10388600" y="1005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158422</xdr:rowOff>
    </xdr:from>
    <xdr:ext cx="599010" cy="259045"/>
    <xdr:sp macro="" textlink="">
      <xdr:nvSpPr>
        <xdr:cNvPr id="340" name="普通建設事業費最大値テキスト"/>
        <xdr:cNvSpPr txBox="1"/>
      </xdr:nvSpPr>
      <xdr:spPr>
        <a:xfrm>
          <a:off x="10528300" y="8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40295</xdr:rowOff>
    </xdr:from>
    <xdr:to>
      <xdr:col>55</xdr:col>
      <xdr:colOff>88900</xdr:colOff>
      <xdr:row>53</xdr:row>
      <xdr:rowOff>40295</xdr:rowOff>
    </xdr:to>
    <xdr:cxnSp macro="">
      <xdr:nvCxnSpPr>
        <xdr:cNvPr id="341" name="直線コネクタ 340"/>
        <xdr:cNvCxnSpPr/>
      </xdr:nvCxnSpPr>
      <xdr:spPr>
        <a:xfrm>
          <a:off x="10388600" y="912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38037</xdr:rowOff>
    </xdr:from>
    <xdr:to>
      <xdr:col>55</xdr:col>
      <xdr:colOff>0</xdr:colOff>
      <xdr:row>56</xdr:row>
      <xdr:rowOff>48388</xdr:rowOff>
    </xdr:to>
    <xdr:cxnSp macro="">
      <xdr:nvCxnSpPr>
        <xdr:cNvPr id="342" name="直線コネクタ 341"/>
        <xdr:cNvCxnSpPr/>
      </xdr:nvCxnSpPr>
      <xdr:spPr>
        <a:xfrm>
          <a:off x="9639300" y="9639237"/>
          <a:ext cx="8382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81733</xdr:rowOff>
    </xdr:from>
    <xdr:ext cx="534377" cy="259045"/>
    <xdr:sp macro="" textlink="">
      <xdr:nvSpPr>
        <xdr:cNvPr id="343" name="普通建設事業費平均値テキスト"/>
        <xdr:cNvSpPr txBox="1"/>
      </xdr:nvSpPr>
      <xdr:spPr>
        <a:xfrm>
          <a:off x="10528300" y="9682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103306</xdr:rowOff>
    </xdr:from>
    <xdr:to>
      <xdr:col>55</xdr:col>
      <xdr:colOff>50800</xdr:colOff>
      <xdr:row>57</xdr:row>
      <xdr:rowOff>33456</xdr:rowOff>
    </xdr:to>
    <xdr:sp macro="" textlink="">
      <xdr:nvSpPr>
        <xdr:cNvPr id="344" name="フローチャート: 判断 343"/>
        <xdr:cNvSpPr/>
      </xdr:nvSpPr>
      <xdr:spPr>
        <a:xfrm>
          <a:off x="10426700" y="970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6266</xdr:rowOff>
    </xdr:from>
    <xdr:to>
      <xdr:col>50</xdr:col>
      <xdr:colOff>114300</xdr:colOff>
      <xdr:row>56</xdr:row>
      <xdr:rowOff>38037</xdr:rowOff>
    </xdr:to>
    <xdr:cxnSp macro="">
      <xdr:nvCxnSpPr>
        <xdr:cNvPr id="345" name="直線コネクタ 344"/>
        <xdr:cNvCxnSpPr/>
      </xdr:nvCxnSpPr>
      <xdr:spPr>
        <a:xfrm>
          <a:off x="8750300" y="9607466"/>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88927</xdr:rowOff>
    </xdr:from>
    <xdr:to>
      <xdr:col>50</xdr:col>
      <xdr:colOff>165100</xdr:colOff>
      <xdr:row>57</xdr:row>
      <xdr:rowOff>19077</xdr:rowOff>
    </xdr:to>
    <xdr:sp macro="" textlink="">
      <xdr:nvSpPr>
        <xdr:cNvPr id="346" name="フローチャート: 判断 345"/>
        <xdr:cNvSpPr/>
      </xdr:nvSpPr>
      <xdr:spPr>
        <a:xfrm>
          <a:off x="95885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10204</xdr:rowOff>
    </xdr:from>
    <xdr:ext cx="534377" cy="259045"/>
    <xdr:sp macro="" textlink="">
      <xdr:nvSpPr>
        <xdr:cNvPr id="347" name="テキスト ボックス 346"/>
        <xdr:cNvSpPr txBox="1"/>
      </xdr:nvSpPr>
      <xdr:spPr>
        <a:xfrm>
          <a:off x="9372111" y="97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8680</xdr:rowOff>
    </xdr:from>
    <xdr:to>
      <xdr:col>45</xdr:col>
      <xdr:colOff>177800</xdr:colOff>
      <xdr:row>56</xdr:row>
      <xdr:rowOff>6266</xdr:rowOff>
    </xdr:to>
    <xdr:cxnSp macro="">
      <xdr:nvCxnSpPr>
        <xdr:cNvPr id="348" name="直線コネクタ 347"/>
        <xdr:cNvCxnSpPr/>
      </xdr:nvCxnSpPr>
      <xdr:spPr>
        <a:xfrm>
          <a:off x="7861300" y="8752630"/>
          <a:ext cx="889000" cy="85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105912</xdr:rowOff>
    </xdr:from>
    <xdr:to>
      <xdr:col>46</xdr:col>
      <xdr:colOff>38100</xdr:colOff>
      <xdr:row>57</xdr:row>
      <xdr:rowOff>36062</xdr:rowOff>
    </xdr:to>
    <xdr:sp macro="" textlink="">
      <xdr:nvSpPr>
        <xdr:cNvPr id="349" name="フローチャート: 判断 348"/>
        <xdr:cNvSpPr/>
      </xdr:nvSpPr>
      <xdr:spPr>
        <a:xfrm>
          <a:off x="8699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27189</xdr:rowOff>
    </xdr:from>
    <xdr:ext cx="534377" cy="259045"/>
    <xdr:sp macro="" textlink="">
      <xdr:nvSpPr>
        <xdr:cNvPr id="350" name="テキスト ボックス 349"/>
        <xdr:cNvSpPr txBox="1"/>
      </xdr:nvSpPr>
      <xdr:spPr>
        <a:xfrm>
          <a:off x="8483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8680</xdr:rowOff>
    </xdr:from>
    <xdr:to>
      <xdr:col>41</xdr:col>
      <xdr:colOff>50800</xdr:colOff>
      <xdr:row>56</xdr:row>
      <xdr:rowOff>96307</xdr:rowOff>
    </xdr:to>
    <xdr:cxnSp macro="">
      <xdr:nvCxnSpPr>
        <xdr:cNvPr id="351" name="直線コネクタ 350"/>
        <xdr:cNvCxnSpPr/>
      </xdr:nvCxnSpPr>
      <xdr:spPr>
        <a:xfrm flipV="1">
          <a:off x="6972300" y="8752630"/>
          <a:ext cx="889000" cy="9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43354</xdr:rowOff>
    </xdr:from>
    <xdr:to>
      <xdr:col>41</xdr:col>
      <xdr:colOff>101600</xdr:colOff>
      <xdr:row>56</xdr:row>
      <xdr:rowOff>144954</xdr:rowOff>
    </xdr:to>
    <xdr:sp macro="" textlink="">
      <xdr:nvSpPr>
        <xdr:cNvPr id="352" name="フローチャート: 判断 351"/>
        <xdr:cNvSpPr/>
      </xdr:nvSpPr>
      <xdr:spPr>
        <a:xfrm>
          <a:off x="7810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136081</xdr:rowOff>
    </xdr:from>
    <xdr:ext cx="534377" cy="259045"/>
    <xdr:sp macro="" textlink="">
      <xdr:nvSpPr>
        <xdr:cNvPr id="353" name="テキスト ボックス 352"/>
        <xdr:cNvSpPr txBox="1"/>
      </xdr:nvSpPr>
      <xdr:spPr>
        <a:xfrm>
          <a:off x="7594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69295</xdr:rowOff>
    </xdr:from>
    <xdr:to>
      <xdr:col>36</xdr:col>
      <xdr:colOff>165100</xdr:colOff>
      <xdr:row>56</xdr:row>
      <xdr:rowOff>170895</xdr:rowOff>
    </xdr:to>
    <xdr:sp macro="" textlink="">
      <xdr:nvSpPr>
        <xdr:cNvPr id="354" name="フローチャート: 判断 353"/>
        <xdr:cNvSpPr/>
      </xdr:nvSpPr>
      <xdr:spPr>
        <a:xfrm>
          <a:off x="6921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162022</xdr:rowOff>
    </xdr:from>
    <xdr:ext cx="534377" cy="259045"/>
    <xdr:sp macro="" textlink="">
      <xdr:nvSpPr>
        <xdr:cNvPr id="355" name="テキスト ボックス 354"/>
        <xdr:cNvSpPr txBox="1"/>
      </xdr:nvSpPr>
      <xdr:spPr>
        <a:xfrm>
          <a:off x="6705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169038</xdr:rowOff>
    </xdr:from>
    <xdr:to>
      <xdr:col>55</xdr:col>
      <xdr:colOff>50800</xdr:colOff>
      <xdr:row>56</xdr:row>
      <xdr:rowOff>99188</xdr:rowOff>
    </xdr:to>
    <xdr:sp macro="" textlink="">
      <xdr:nvSpPr>
        <xdr:cNvPr id="361" name="楕円 360"/>
        <xdr:cNvSpPr/>
      </xdr:nvSpPr>
      <xdr:spPr>
        <a:xfrm>
          <a:off x="10426700" y="959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20465</xdr:rowOff>
    </xdr:from>
    <xdr:ext cx="534377" cy="259045"/>
    <xdr:sp macro="" textlink="">
      <xdr:nvSpPr>
        <xdr:cNvPr id="362" name="普通建設事業費該当値テキスト"/>
        <xdr:cNvSpPr txBox="1"/>
      </xdr:nvSpPr>
      <xdr:spPr>
        <a:xfrm>
          <a:off x="10528300" y="94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158687</xdr:rowOff>
    </xdr:from>
    <xdr:to>
      <xdr:col>50</xdr:col>
      <xdr:colOff>165100</xdr:colOff>
      <xdr:row>56</xdr:row>
      <xdr:rowOff>88837</xdr:rowOff>
    </xdr:to>
    <xdr:sp macro="" textlink="">
      <xdr:nvSpPr>
        <xdr:cNvPr id="363" name="楕円 362"/>
        <xdr:cNvSpPr/>
      </xdr:nvSpPr>
      <xdr:spPr>
        <a:xfrm>
          <a:off x="9588500" y="95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105364</xdr:rowOff>
    </xdr:from>
    <xdr:ext cx="534377" cy="259045"/>
    <xdr:sp macro="" textlink="">
      <xdr:nvSpPr>
        <xdr:cNvPr id="364" name="テキスト ボックス 363"/>
        <xdr:cNvSpPr txBox="1"/>
      </xdr:nvSpPr>
      <xdr:spPr>
        <a:xfrm>
          <a:off x="9372111" y="936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126916</xdr:rowOff>
    </xdr:from>
    <xdr:to>
      <xdr:col>46</xdr:col>
      <xdr:colOff>38100</xdr:colOff>
      <xdr:row>56</xdr:row>
      <xdr:rowOff>57066</xdr:rowOff>
    </xdr:to>
    <xdr:sp macro="" textlink="">
      <xdr:nvSpPr>
        <xdr:cNvPr id="365" name="楕円 364"/>
        <xdr:cNvSpPr/>
      </xdr:nvSpPr>
      <xdr:spPr>
        <a:xfrm>
          <a:off x="8699500" y="95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73593</xdr:rowOff>
    </xdr:from>
    <xdr:ext cx="599010" cy="259045"/>
    <xdr:sp macro="" textlink="">
      <xdr:nvSpPr>
        <xdr:cNvPr id="366" name="テキスト ボックス 365"/>
        <xdr:cNvSpPr txBox="1"/>
      </xdr:nvSpPr>
      <xdr:spPr>
        <a:xfrm>
          <a:off x="8450795" y="93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129330</xdr:rowOff>
    </xdr:from>
    <xdr:to>
      <xdr:col>41</xdr:col>
      <xdr:colOff>101600</xdr:colOff>
      <xdr:row>51</xdr:row>
      <xdr:rowOff>59480</xdr:rowOff>
    </xdr:to>
    <xdr:sp macro="" textlink="">
      <xdr:nvSpPr>
        <xdr:cNvPr id="367" name="楕円 366"/>
        <xdr:cNvSpPr/>
      </xdr:nvSpPr>
      <xdr:spPr>
        <a:xfrm>
          <a:off x="7810500" y="87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76007</xdr:rowOff>
    </xdr:from>
    <xdr:ext cx="599010" cy="259045"/>
    <xdr:sp macro="" textlink="">
      <xdr:nvSpPr>
        <xdr:cNvPr id="368" name="テキスト ボックス 367"/>
        <xdr:cNvSpPr txBox="1"/>
      </xdr:nvSpPr>
      <xdr:spPr>
        <a:xfrm>
          <a:off x="7561795" y="847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45507</xdr:rowOff>
    </xdr:from>
    <xdr:to>
      <xdr:col>36</xdr:col>
      <xdr:colOff>165100</xdr:colOff>
      <xdr:row>56</xdr:row>
      <xdr:rowOff>147107</xdr:rowOff>
    </xdr:to>
    <xdr:sp macro="" textlink="">
      <xdr:nvSpPr>
        <xdr:cNvPr id="369" name="楕円 368"/>
        <xdr:cNvSpPr/>
      </xdr:nvSpPr>
      <xdr:spPr>
        <a:xfrm>
          <a:off x="6921500" y="96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163634</xdr:rowOff>
    </xdr:from>
    <xdr:ext cx="534377" cy="259045"/>
    <xdr:sp macro="" textlink="">
      <xdr:nvSpPr>
        <xdr:cNvPr id="370" name="テキスト ボックス 369"/>
        <xdr:cNvSpPr txBox="1"/>
      </xdr:nvSpPr>
      <xdr:spPr>
        <a:xfrm>
          <a:off x="6705111" y="942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36985</xdr:rowOff>
    </xdr:from>
    <xdr:to>
      <xdr:col>54</xdr:col>
      <xdr:colOff>189865</xdr:colOff>
      <xdr:row>78</xdr:row>
      <xdr:rowOff>25017</xdr:rowOff>
    </xdr:to>
    <xdr:cxnSp macro="">
      <xdr:nvCxnSpPr>
        <xdr:cNvPr id="390" name="直線コネクタ 389"/>
        <xdr:cNvCxnSpPr/>
      </xdr:nvCxnSpPr>
      <xdr:spPr>
        <a:xfrm flipV="1">
          <a:off x="10475595" y="12724285"/>
          <a:ext cx="1270" cy="67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28844</xdr:rowOff>
    </xdr:from>
    <xdr:ext cx="313932" cy="259045"/>
    <xdr:sp macro="" textlink="">
      <xdr:nvSpPr>
        <xdr:cNvPr id="391" name="普通建設事業費 （ うち新規整備　）最小値テキスト"/>
        <xdr:cNvSpPr txBox="1"/>
      </xdr:nvSpPr>
      <xdr:spPr>
        <a:xfrm>
          <a:off x="10528300" y="13401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25017</xdr:rowOff>
    </xdr:from>
    <xdr:to>
      <xdr:col>55</xdr:col>
      <xdr:colOff>88900</xdr:colOff>
      <xdr:row>78</xdr:row>
      <xdr:rowOff>25017</xdr:rowOff>
    </xdr:to>
    <xdr:cxnSp macro="">
      <xdr:nvCxnSpPr>
        <xdr:cNvPr id="392" name="直線コネクタ 391"/>
        <xdr:cNvCxnSpPr/>
      </xdr:nvCxnSpPr>
      <xdr:spPr>
        <a:xfrm>
          <a:off x="10388600" y="1339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155112</xdr:rowOff>
    </xdr:from>
    <xdr:ext cx="599010" cy="259045"/>
    <xdr:sp macro="" textlink="">
      <xdr:nvSpPr>
        <xdr:cNvPr id="393" name="普通建設事業費 （ うち新規整備　）最大値テキスト"/>
        <xdr:cNvSpPr txBox="1"/>
      </xdr:nvSpPr>
      <xdr:spPr>
        <a:xfrm>
          <a:off x="10528300" y="1249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36985</xdr:rowOff>
    </xdr:from>
    <xdr:to>
      <xdr:col>55</xdr:col>
      <xdr:colOff>88900</xdr:colOff>
      <xdr:row>74</xdr:row>
      <xdr:rowOff>36985</xdr:rowOff>
    </xdr:to>
    <xdr:cxnSp macro="">
      <xdr:nvCxnSpPr>
        <xdr:cNvPr id="394" name="直線コネクタ 393"/>
        <xdr:cNvCxnSpPr/>
      </xdr:nvCxnSpPr>
      <xdr:spPr>
        <a:xfrm>
          <a:off x="10388600" y="1272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144855</xdr:rowOff>
    </xdr:from>
    <xdr:to>
      <xdr:col>55</xdr:col>
      <xdr:colOff>0</xdr:colOff>
      <xdr:row>78</xdr:row>
      <xdr:rowOff>15433</xdr:rowOff>
    </xdr:to>
    <xdr:cxnSp macro="">
      <xdr:nvCxnSpPr>
        <xdr:cNvPr id="395" name="直線コネクタ 394"/>
        <xdr:cNvCxnSpPr/>
      </xdr:nvCxnSpPr>
      <xdr:spPr>
        <a:xfrm>
          <a:off x="9639300" y="13346505"/>
          <a:ext cx="838200" cy="4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53336</xdr:rowOff>
    </xdr:from>
    <xdr:ext cx="534377" cy="259045"/>
    <xdr:sp macro="" textlink="">
      <xdr:nvSpPr>
        <xdr:cNvPr id="396" name="普通建設事業費 （ うち新規整備　）平均値テキスト"/>
        <xdr:cNvSpPr txBox="1"/>
      </xdr:nvSpPr>
      <xdr:spPr>
        <a:xfrm>
          <a:off x="10528300" y="13083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30459</xdr:rowOff>
    </xdr:from>
    <xdr:to>
      <xdr:col>55</xdr:col>
      <xdr:colOff>50800</xdr:colOff>
      <xdr:row>77</xdr:row>
      <xdr:rowOff>132059</xdr:rowOff>
    </xdr:to>
    <xdr:sp macro="" textlink="">
      <xdr:nvSpPr>
        <xdr:cNvPr id="397" name="フローチャート: 判断 396"/>
        <xdr:cNvSpPr/>
      </xdr:nvSpPr>
      <xdr:spPr>
        <a:xfrm>
          <a:off x="10426700" y="1323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144855</xdr:rowOff>
    </xdr:from>
    <xdr:to>
      <xdr:col>50</xdr:col>
      <xdr:colOff>114300</xdr:colOff>
      <xdr:row>78</xdr:row>
      <xdr:rowOff>17782</xdr:rowOff>
    </xdr:to>
    <xdr:cxnSp macro="">
      <xdr:nvCxnSpPr>
        <xdr:cNvPr id="398" name="直線コネクタ 397"/>
        <xdr:cNvCxnSpPr/>
      </xdr:nvCxnSpPr>
      <xdr:spPr>
        <a:xfrm flipV="1">
          <a:off x="8750300" y="13346505"/>
          <a:ext cx="889000" cy="4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48620</xdr:rowOff>
    </xdr:from>
    <xdr:to>
      <xdr:col>50</xdr:col>
      <xdr:colOff>165100</xdr:colOff>
      <xdr:row>77</xdr:row>
      <xdr:rowOff>150220</xdr:rowOff>
    </xdr:to>
    <xdr:sp macro="" textlink="">
      <xdr:nvSpPr>
        <xdr:cNvPr id="399" name="フローチャート: 判断 398"/>
        <xdr:cNvSpPr/>
      </xdr:nvSpPr>
      <xdr:spPr>
        <a:xfrm>
          <a:off x="9588500" y="1325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166747</xdr:rowOff>
    </xdr:from>
    <xdr:ext cx="534377" cy="259045"/>
    <xdr:sp macro="" textlink="">
      <xdr:nvSpPr>
        <xdr:cNvPr id="400" name="テキスト ボックス 399"/>
        <xdr:cNvSpPr txBox="1"/>
      </xdr:nvSpPr>
      <xdr:spPr>
        <a:xfrm>
          <a:off x="9372111" y="1302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73989</xdr:rowOff>
    </xdr:from>
    <xdr:to>
      <xdr:col>45</xdr:col>
      <xdr:colOff>177800</xdr:colOff>
      <xdr:row>78</xdr:row>
      <xdr:rowOff>17782</xdr:rowOff>
    </xdr:to>
    <xdr:cxnSp macro="">
      <xdr:nvCxnSpPr>
        <xdr:cNvPr id="401" name="直線コネクタ 400"/>
        <xdr:cNvCxnSpPr/>
      </xdr:nvCxnSpPr>
      <xdr:spPr>
        <a:xfrm>
          <a:off x="7861300" y="12246939"/>
          <a:ext cx="889000" cy="11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41025</xdr:rowOff>
    </xdr:from>
    <xdr:to>
      <xdr:col>46</xdr:col>
      <xdr:colOff>38100</xdr:colOff>
      <xdr:row>77</xdr:row>
      <xdr:rowOff>142625</xdr:rowOff>
    </xdr:to>
    <xdr:sp macro="" textlink="">
      <xdr:nvSpPr>
        <xdr:cNvPr id="402" name="フローチャート: 判断 401"/>
        <xdr:cNvSpPr/>
      </xdr:nvSpPr>
      <xdr:spPr>
        <a:xfrm>
          <a:off x="8699500" y="1324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159152</xdr:rowOff>
    </xdr:from>
    <xdr:ext cx="534377" cy="259045"/>
    <xdr:sp macro="" textlink="">
      <xdr:nvSpPr>
        <xdr:cNvPr id="403" name="テキスト ボックス 402"/>
        <xdr:cNvSpPr txBox="1"/>
      </xdr:nvSpPr>
      <xdr:spPr>
        <a:xfrm>
          <a:off x="8483111" y="130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73989</xdr:rowOff>
    </xdr:from>
    <xdr:to>
      <xdr:col>41</xdr:col>
      <xdr:colOff>50800</xdr:colOff>
      <xdr:row>77</xdr:row>
      <xdr:rowOff>87219</xdr:rowOff>
    </xdr:to>
    <xdr:cxnSp macro="">
      <xdr:nvCxnSpPr>
        <xdr:cNvPr id="404" name="直線コネクタ 403"/>
        <xdr:cNvCxnSpPr/>
      </xdr:nvCxnSpPr>
      <xdr:spPr>
        <a:xfrm flipV="1">
          <a:off x="6972300" y="12246939"/>
          <a:ext cx="889000" cy="10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40689</xdr:rowOff>
    </xdr:from>
    <xdr:to>
      <xdr:col>41</xdr:col>
      <xdr:colOff>101600</xdr:colOff>
      <xdr:row>77</xdr:row>
      <xdr:rowOff>142289</xdr:rowOff>
    </xdr:to>
    <xdr:sp macro="" textlink="">
      <xdr:nvSpPr>
        <xdr:cNvPr id="405" name="フローチャート: 判断 404"/>
        <xdr:cNvSpPr/>
      </xdr:nvSpPr>
      <xdr:spPr>
        <a:xfrm>
          <a:off x="78105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133416</xdr:rowOff>
    </xdr:from>
    <xdr:ext cx="534377" cy="259045"/>
    <xdr:sp macro="" textlink="">
      <xdr:nvSpPr>
        <xdr:cNvPr id="406" name="テキスト ボックス 405"/>
        <xdr:cNvSpPr txBox="1"/>
      </xdr:nvSpPr>
      <xdr:spPr>
        <a:xfrm>
          <a:off x="7594111" y="133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33539</xdr:rowOff>
    </xdr:from>
    <xdr:to>
      <xdr:col>36</xdr:col>
      <xdr:colOff>165100</xdr:colOff>
      <xdr:row>77</xdr:row>
      <xdr:rowOff>135139</xdr:rowOff>
    </xdr:to>
    <xdr:sp macro="" textlink="">
      <xdr:nvSpPr>
        <xdr:cNvPr id="407" name="フローチャート: 判断 406"/>
        <xdr:cNvSpPr/>
      </xdr:nvSpPr>
      <xdr:spPr>
        <a:xfrm>
          <a:off x="6921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151666</xdr:rowOff>
    </xdr:from>
    <xdr:ext cx="534377" cy="259045"/>
    <xdr:sp macro="" textlink="">
      <xdr:nvSpPr>
        <xdr:cNvPr id="408" name="テキスト ボックス 407"/>
        <xdr:cNvSpPr txBox="1"/>
      </xdr:nvSpPr>
      <xdr:spPr>
        <a:xfrm>
          <a:off x="6705111" y="130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136083</xdr:rowOff>
    </xdr:from>
    <xdr:to>
      <xdr:col>55</xdr:col>
      <xdr:colOff>50800</xdr:colOff>
      <xdr:row>78</xdr:row>
      <xdr:rowOff>66233</xdr:rowOff>
    </xdr:to>
    <xdr:sp macro="" textlink="">
      <xdr:nvSpPr>
        <xdr:cNvPr id="414" name="楕円 413"/>
        <xdr:cNvSpPr/>
      </xdr:nvSpPr>
      <xdr:spPr>
        <a:xfrm>
          <a:off x="10426700" y="133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51010</xdr:rowOff>
    </xdr:from>
    <xdr:ext cx="469744" cy="259045"/>
    <xdr:sp macro="" textlink="">
      <xdr:nvSpPr>
        <xdr:cNvPr id="415" name="普通建設事業費 （ うち新規整備　）該当値テキスト"/>
        <xdr:cNvSpPr txBox="1"/>
      </xdr:nvSpPr>
      <xdr:spPr>
        <a:xfrm>
          <a:off x="10528300" y="1325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94055</xdr:rowOff>
    </xdr:from>
    <xdr:to>
      <xdr:col>50</xdr:col>
      <xdr:colOff>165100</xdr:colOff>
      <xdr:row>78</xdr:row>
      <xdr:rowOff>24205</xdr:rowOff>
    </xdr:to>
    <xdr:sp macro="" textlink="">
      <xdr:nvSpPr>
        <xdr:cNvPr id="416" name="楕円 415"/>
        <xdr:cNvSpPr/>
      </xdr:nvSpPr>
      <xdr:spPr>
        <a:xfrm>
          <a:off x="9588500" y="132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15332</xdr:rowOff>
    </xdr:from>
    <xdr:ext cx="469744" cy="259045"/>
    <xdr:sp macro="" textlink="">
      <xdr:nvSpPr>
        <xdr:cNvPr id="417" name="テキスト ボックス 416"/>
        <xdr:cNvSpPr txBox="1"/>
      </xdr:nvSpPr>
      <xdr:spPr>
        <a:xfrm>
          <a:off x="9404428" y="1338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138432</xdr:rowOff>
    </xdr:from>
    <xdr:to>
      <xdr:col>46</xdr:col>
      <xdr:colOff>38100</xdr:colOff>
      <xdr:row>78</xdr:row>
      <xdr:rowOff>68582</xdr:rowOff>
    </xdr:to>
    <xdr:sp macro="" textlink="">
      <xdr:nvSpPr>
        <xdr:cNvPr id="418" name="楕円 417"/>
        <xdr:cNvSpPr/>
      </xdr:nvSpPr>
      <xdr:spPr>
        <a:xfrm>
          <a:off x="8699500" y="133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59709</xdr:rowOff>
    </xdr:from>
    <xdr:ext cx="469744" cy="259045"/>
    <xdr:sp macro="" textlink="">
      <xdr:nvSpPr>
        <xdr:cNvPr id="419" name="テキスト ボックス 418"/>
        <xdr:cNvSpPr txBox="1"/>
      </xdr:nvSpPr>
      <xdr:spPr>
        <a:xfrm>
          <a:off x="8515428" y="1343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23189</xdr:rowOff>
    </xdr:from>
    <xdr:to>
      <xdr:col>41</xdr:col>
      <xdr:colOff>101600</xdr:colOff>
      <xdr:row>71</xdr:row>
      <xdr:rowOff>124789</xdr:rowOff>
    </xdr:to>
    <xdr:sp macro="" textlink="">
      <xdr:nvSpPr>
        <xdr:cNvPr id="420" name="楕円 419"/>
        <xdr:cNvSpPr/>
      </xdr:nvSpPr>
      <xdr:spPr>
        <a:xfrm>
          <a:off x="7810500" y="1219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141316</xdr:rowOff>
    </xdr:from>
    <xdr:ext cx="599010" cy="259045"/>
    <xdr:sp macro="" textlink="">
      <xdr:nvSpPr>
        <xdr:cNvPr id="421" name="テキスト ボックス 420"/>
        <xdr:cNvSpPr txBox="1"/>
      </xdr:nvSpPr>
      <xdr:spPr>
        <a:xfrm>
          <a:off x="7561795" y="119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36419</xdr:rowOff>
    </xdr:from>
    <xdr:to>
      <xdr:col>36</xdr:col>
      <xdr:colOff>165100</xdr:colOff>
      <xdr:row>77</xdr:row>
      <xdr:rowOff>138019</xdr:rowOff>
    </xdr:to>
    <xdr:sp macro="" textlink="">
      <xdr:nvSpPr>
        <xdr:cNvPr id="422" name="楕円 421"/>
        <xdr:cNvSpPr/>
      </xdr:nvSpPr>
      <xdr:spPr>
        <a:xfrm>
          <a:off x="6921500" y="13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129146</xdr:rowOff>
    </xdr:from>
    <xdr:ext cx="534377" cy="259045"/>
    <xdr:sp macro="" textlink="">
      <xdr:nvSpPr>
        <xdr:cNvPr id="423" name="テキスト ボックス 422"/>
        <xdr:cNvSpPr txBox="1"/>
      </xdr:nvSpPr>
      <xdr:spPr>
        <a:xfrm>
          <a:off x="6705111" y="133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5" name="直線コネクタ 444"/>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6" name="普通建設事業費 （ うち更新整備　）最小値テキスト"/>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7" name="直線コネクタ 446"/>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48" name="普通建設事業費 （ うち更新整備　）最大値テキスト"/>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49" name="直線コネクタ 448"/>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12260</xdr:rowOff>
    </xdr:from>
    <xdr:to>
      <xdr:col>55</xdr:col>
      <xdr:colOff>0</xdr:colOff>
      <xdr:row>94</xdr:row>
      <xdr:rowOff>129504</xdr:rowOff>
    </xdr:to>
    <xdr:cxnSp macro="">
      <xdr:nvCxnSpPr>
        <xdr:cNvPr id="450" name="直線コネクタ 449"/>
        <xdr:cNvCxnSpPr/>
      </xdr:nvCxnSpPr>
      <xdr:spPr>
        <a:xfrm flipV="1">
          <a:off x="9639300" y="16128560"/>
          <a:ext cx="838200" cy="1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1" name="普通建設事業費 （ うち更新整備　）平均値テキスト"/>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2" name="フローチャート: 判断 451"/>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90405</xdr:rowOff>
    </xdr:from>
    <xdr:to>
      <xdr:col>50</xdr:col>
      <xdr:colOff>114300</xdr:colOff>
      <xdr:row>94</xdr:row>
      <xdr:rowOff>129504</xdr:rowOff>
    </xdr:to>
    <xdr:cxnSp macro="">
      <xdr:nvCxnSpPr>
        <xdr:cNvPr id="453" name="直線コネクタ 452"/>
        <xdr:cNvCxnSpPr/>
      </xdr:nvCxnSpPr>
      <xdr:spPr>
        <a:xfrm>
          <a:off x="8750300" y="16035255"/>
          <a:ext cx="889000" cy="2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4" name="フローチャート: 判断 453"/>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5" name="テキスト ボックス 454"/>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90405</xdr:rowOff>
    </xdr:from>
    <xdr:to>
      <xdr:col>45</xdr:col>
      <xdr:colOff>177800</xdr:colOff>
      <xdr:row>94</xdr:row>
      <xdr:rowOff>30804</xdr:rowOff>
    </xdr:to>
    <xdr:cxnSp macro="">
      <xdr:nvCxnSpPr>
        <xdr:cNvPr id="456" name="直線コネクタ 455"/>
        <xdr:cNvCxnSpPr/>
      </xdr:nvCxnSpPr>
      <xdr:spPr>
        <a:xfrm flipV="1">
          <a:off x="7861300" y="16035255"/>
          <a:ext cx="889000" cy="1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7" name="フローチャート: 判断 456"/>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58" name="テキスト ボックス 457"/>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30804</xdr:rowOff>
    </xdr:from>
    <xdr:to>
      <xdr:col>41</xdr:col>
      <xdr:colOff>50800</xdr:colOff>
      <xdr:row>95</xdr:row>
      <xdr:rowOff>84141</xdr:rowOff>
    </xdr:to>
    <xdr:cxnSp macro="">
      <xdr:nvCxnSpPr>
        <xdr:cNvPr id="459" name="直線コネクタ 458"/>
        <xdr:cNvCxnSpPr/>
      </xdr:nvCxnSpPr>
      <xdr:spPr>
        <a:xfrm flipV="1">
          <a:off x="6972300" y="16147104"/>
          <a:ext cx="889000" cy="2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0" name="フローチャート: 判断 459"/>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1" name="テキスト ボックス 460"/>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2" name="フローチャート: 判断 461"/>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71296</xdr:rowOff>
    </xdr:from>
    <xdr:ext cx="534377" cy="259045"/>
    <xdr:sp macro="" textlink="">
      <xdr:nvSpPr>
        <xdr:cNvPr id="463" name="テキスト ボックス 462"/>
        <xdr:cNvSpPr txBox="1"/>
      </xdr:nvSpPr>
      <xdr:spPr>
        <a:xfrm>
          <a:off x="6705111" y="165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132910</xdr:rowOff>
    </xdr:from>
    <xdr:to>
      <xdr:col>55</xdr:col>
      <xdr:colOff>50800</xdr:colOff>
      <xdr:row>94</xdr:row>
      <xdr:rowOff>63060</xdr:rowOff>
    </xdr:to>
    <xdr:sp macro="" textlink="">
      <xdr:nvSpPr>
        <xdr:cNvPr id="469" name="楕円 468"/>
        <xdr:cNvSpPr/>
      </xdr:nvSpPr>
      <xdr:spPr>
        <a:xfrm>
          <a:off x="10426700" y="160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155787</xdr:rowOff>
    </xdr:from>
    <xdr:ext cx="534377" cy="259045"/>
    <xdr:sp macro="" textlink="">
      <xdr:nvSpPr>
        <xdr:cNvPr id="470" name="普通建設事業費 （ うち更新整備　）該当値テキスト"/>
        <xdr:cNvSpPr txBox="1"/>
      </xdr:nvSpPr>
      <xdr:spPr>
        <a:xfrm>
          <a:off x="10528300" y="159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78704</xdr:rowOff>
    </xdr:from>
    <xdr:to>
      <xdr:col>50</xdr:col>
      <xdr:colOff>165100</xdr:colOff>
      <xdr:row>95</xdr:row>
      <xdr:rowOff>8854</xdr:rowOff>
    </xdr:to>
    <xdr:sp macro="" textlink="">
      <xdr:nvSpPr>
        <xdr:cNvPr id="471" name="楕円 470"/>
        <xdr:cNvSpPr/>
      </xdr:nvSpPr>
      <xdr:spPr>
        <a:xfrm>
          <a:off x="9588500" y="161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25381</xdr:rowOff>
    </xdr:from>
    <xdr:ext cx="534377" cy="259045"/>
    <xdr:sp macro="" textlink="">
      <xdr:nvSpPr>
        <xdr:cNvPr id="472" name="テキスト ボックス 471"/>
        <xdr:cNvSpPr txBox="1"/>
      </xdr:nvSpPr>
      <xdr:spPr>
        <a:xfrm>
          <a:off x="9372111" y="1597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39605</xdr:rowOff>
    </xdr:from>
    <xdr:to>
      <xdr:col>46</xdr:col>
      <xdr:colOff>38100</xdr:colOff>
      <xdr:row>93</xdr:row>
      <xdr:rowOff>141205</xdr:rowOff>
    </xdr:to>
    <xdr:sp macro="" textlink="">
      <xdr:nvSpPr>
        <xdr:cNvPr id="473" name="楕円 472"/>
        <xdr:cNvSpPr/>
      </xdr:nvSpPr>
      <xdr:spPr>
        <a:xfrm>
          <a:off x="8699500" y="159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157732</xdr:rowOff>
    </xdr:from>
    <xdr:ext cx="534377" cy="259045"/>
    <xdr:sp macro="" textlink="">
      <xdr:nvSpPr>
        <xdr:cNvPr id="474" name="テキスト ボックス 473"/>
        <xdr:cNvSpPr txBox="1"/>
      </xdr:nvSpPr>
      <xdr:spPr>
        <a:xfrm>
          <a:off x="8483111" y="1575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151454</xdr:rowOff>
    </xdr:from>
    <xdr:to>
      <xdr:col>41</xdr:col>
      <xdr:colOff>101600</xdr:colOff>
      <xdr:row>94</xdr:row>
      <xdr:rowOff>81604</xdr:rowOff>
    </xdr:to>
    <xdr:sp macro="" textlink="">
      <xdr:nvSpPr>
        <xdr:cNvPr id="475" name="楕円 474"/>
        <xdr:cNvSpPr/>
      </xdr:nvSpPr>
      <xdr:spPr>
        <a:xfrm>
          <a:off x="7810500" y="160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98131</xdr:rowOff>
    </xdr:from>
    <xdr:ext cx="534377" cy="259045"/>
    <xdr:sp macro="" textlink="">
      <xdr:nvSpPr>
        <xdr:cNvPr id="476" name="テキスト ボックス 475"/>
        <xdr:cNvSpPr txBox="1"/>
      </xdr:nvSpPr>
      <xdr:spPr>
        <a:xfrm>
          <a:off x="7594111" y="158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33341</xdr:rowOff>
    </xdr:from>
    <xdr:to>
      <xdr:col>36</xdr:col>
      <xdr:colOff>165100</xdr:colOff>
      <xdr:row>95</xdr:row>
      <xdr:rowOff>134941</xdr:rowOff>
    </xdr:to>
    <xdr:sp macro="" textlink="">
      <xdr:nvSpPr>
        <xdr:cNvPr id="477" name="楕円 476"/>
        <xdr:cNvSpPr/>
      </xdr:nvSpPr>
      <xdr:spPr>
        <a:xfrm>
          <a:off x="6921500" y="1632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151468</xdr:rowOff>
    </xdr:from>
    <xdr:ext cx="534377" cy="259045"/>
    <xdr:sp macro="" textlink="">
      <xdr:nvSpPr>
        <xdr:cNvPr id="478" name="テキスト ボックス 477"/>
        <xdr:cNvSpPr txBox="1"/>
      </xdr:nvSpPr>
      <xdr:spPr>
        <a:xfrm>
          <a:off x="6705111" y="1609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2" name="直線コネクタ 501"/>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5" name="災害復旧事業費最大値テキスト"/>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6" name="直線コネクタ 505"/>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08" name="災害復旧事業費平均値テキスト"/>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09" name="フローチャート: 判断 508"/>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1" name="フローチャート: 判断 510"/>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2" name="テキスト ボックス 511"/>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4" name="フローチャート: 判断 513"/>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5" name="テキスト ボックス 514"/>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6" name="直線コネクタ 51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7" name="フローチャート: 判断 516"/>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18" name="テキスト ボックス 517"/>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19" name="フローチャート: 判断 518"/>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0" name="テキスト ボックス 519"/>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5" name="テキスト ボックス 53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09" name="直線コネクタ 608"/>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0" name="公債費最小値テキスト"/>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1" name="直線コネクタ 610"/>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2" name="公債費最大値テキスト"/>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3" name="直線コネクタ 612"/>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145809</xdr:rowOff>
    </xdr:from>
    <xdr:to>
      <xdr:col>85</xdr:col>
      <xdr:colOff>127000</xdr:colOff>
      <xdr:row>75</xdr:row>
      <xdr:rowOff>69761</xdr:rowOff>
    </xdr:to>
    <xdr:cxnSp macro="">
      <xdr:nvCxnSpPr>
        <xdr:cNvPr id="614" name="直線コネクタ 613"/>
        <xdr:cNvCxnSpPr/>
      </xdr:nvCxnSpPr>
      <xdr:spPr>
        <a:xfrm flipV="1">
          <a:off x="15481300" y="12833109"/>
          <a:ext cx="8382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5" name="公債費平均値テキスト"/>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6" name="フローチャート: 判断 615"/>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69761</xdr:rowOff>
    </xdr:from>
    <xdr:to>
      <xdr:col>81</xdr:col>
      <xdr:colOff>50800</xdr:colOff>
      <xdr:row>75</xdr:row>
      <xdr:rowOff>146813</xdr:rowOff>
    </xdr:to>
    <xdr:cxnSp macro="">
      <xdr:nvCxnSpPr>
        <xdr:cNvPr id="617" name="直線コネクタ 616"/>
        <xdr:cNvCxnSpPr/>
      </xdr:nvCxnSpPr>
      <xdr:spPr>
        <a:xfrm flipV="1">
          <a:off x="14592300" y="12928511"/>
          <a:ext cx="889000" cy="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18" name="フローチャート: 判断 617"/>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19" name="テキスト ボックス 618"/>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146813</xdr:rowOff>
    </xdr:from>
    <xdr:to>
      <xdr:col>76</xdr:col>
      <xdr:colOff>114300</xdr:colOff>
      <xdr:row>76</xdr:row>
      <xdr:rowOff>70586</xdr:rowOff>
    </xdr:to>
    <xdr:cxnSp macro="">
      <xdr:nvCxnSpPr>
        <xdr:cNvPr id="620" name="直線コネクタ 619"/>
        <xdr:cNvCxnSpPr/>
      </xdr:nvCxnSpPr>
      <xdr:spPr>
        <a:xfrm flipV="1">
          <a:off x="13703300" y="13005563"/>
          <a:ext cx="889000" cy="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1" name="フローチャート: 判断 620"/>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2" name="テキスト ボックス 621"/>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70586</xdr:rowOff>
    </xdr:from>
    <xdr:to>
      <xdr:col>71</xdr:col>
      <xdr:colOff>177800</xdr:colOff>
      <xdr:row>76</xdr:row>
      <xdr:rowOff>104750</xdr:rowOff>
    </xdr:to>
    <xdr:cxnSp macro="">
      <xdr:nvCxnSpPr>
        <xdr:cNvPr id="623" name="直線コネクタ 622"/>
        <xdr:cNvCxnSpPr/>
      </xdr:nvCxnSpPr>
      <xdr:spPr>
        <a:xfrm flipV="1">
          <a:off x="12814300" y="13100786"/>
          <a:ext cx="8890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4" name="フローチャート: 判断 623"/>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5" name="テキスト ボックス 624"/>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6" name="フローチャート: 判断 625"/>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7" name="テキスト ボックス 626"/>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95009</xdr:rowOff>
    </xdr:from>
    <xdr:to>
      <xdr:col>85</xdr:col>
      <xdr:colOff>177800</xdr:colOff>
      <xdr:row>75</xdr:row>
      <xdr:rowOff>25159</xdr:rowOff>
    </xdr:to>
    <xdr:sp macro="" textlink="">
      <xdr:nvSpPr>
        <xdr:cNvPr id="633" name="楕円 632"/>
        <xdr:cNvSpPr/>
      </xdr:nvSpPr>
      <xdr:spPr>
        <a:xfrm>
          <a:off x="16268700" y="1278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117886</xdr:rowOff>
    </xdr:from>
    <xdr:ext cx="534377" cy="259045"/>
    <xdr:sp macro="" textlink="">
      <xdr:nvSpPr>
        <xdr:cNvPr id="634" name="公債費該当値テキスト"/>
        <xdr:cNvSpPr txBox="1"/>
      </xdr:nvSpPr>
      <xdr:spPr>
        <a:xfrm>
          <a:off x="16370300" y="1263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18961</xdr:rowOff>
    </xdr:from>
    <xdr:to>
      <xdr:col>81</xdr:col>
      <xdr:colOff>101600</xdr:colOff>
      <xdr:row>75</xdr:row>
      <xdr:rowOff>120561</xdr:rowOff>
    </xdr:to>
    <xdr:sp macro="" textlink="">
      <xdr:nvSpPr>
        <xdr:cNvPr id="635" name="楕円 634"/>
        <xdr:cNvSpPr/>
      </xdr:nvSpPr>
      <xdr:spPr>
        <a:xfrm>
          <a:off x="15430500" y="128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137088</xdr:rowOff>
    </xdr:from>
    <xdr:ext cx="534377" cy="259045"/>
    <xdr:sp macro="" textlink="">
      <xdr:nvSpPr>
        <xdr:cNvPr id="636" name="テキスト ボックス 635"/>
        <xdr:cNvSpPr txBox="1"/>
      </xdr:nvSpPr>
      <xdr:spPr>
        <a:xfrm>
          <a:off x="15214111" y="126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96012</xdr:rowOff>
    </xdr:from>
    <xdr:to>
      <xdr:col>76</xdr:col>
      <xdr:colOff>165100</xdr:colOff>
      <xdr:row>76</xdr:row>
      <xdr:rowOff>26163</xdr:rowOff>
    </xdr:to>
    <xdr:sp macro="" textlink="">
      <xdr:nvSpPr>
        <xdr:cNvPr id="637" name="楕円 636"/>
        <xdr:cNvSpPr/>
      </xdr:nvSpPr>
      <xdr:spPr>
        <a:xfrm>
          <a:off x="14541500" y="12954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42689</xdr:rowOff>
    </xdr:from>
    <xdr:ext cx="534377" cy="259045"/>
    <xdr:sp macro="" textlink="">
      <xdr:nvSpPr>
        <xdr:cNvPr id="638" name="テキスト ボックス 637"/>
        <xdr:cNvSpPr txBox="1"/>
      </xdr:nvSpPr>
      <xdr:spPr>
        <a:xfrm>
          <a:off x="14325111" y="127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19786</xdr:rowOff>
    </xdr:from>
    <xdr:to>
      <xdr:col>72</xdr:col>
      <xdr:colOff>38100</xdr:colOff>
      <xdr:row>76</xdr:row>
      <xdr:rowOff>121386</xdr:rowOff>
    </xdr:to>
    <xdr:sp macro="" textlink="">
      <xdr:nvSpPr>
        <xdr:cNvPr id="639" name="楕円 638"/>
        <xdr:cNvSpPr/>
      </xdr:nvSpPr>
      <xdr:spPr>
        <a:xfrm>
          <a:off x="13652500" y="130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137913</xdr:rowOff>
    </xdr:from>
    <xdr:ext cx="534377" cy="259045"/>
    <xdr:sp macro="" textlink="">
      <xdr:nvSpPr>
        <xdr:cNvPr id="640" name="テキスト ボックス 639"/>
        <xdr:cNvSpPr txBox="1"/>
      </xdr:nvSpPr>
      <xdr:spPr>
        <a:xfrm>
          <a:off x="13436111" y="1282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53950</xdr:rowOff>
    </xdr:from>
    <xdr:to>
      <xdr:col>67</xdr:col>
      <xdr:colOff>101600</xdr:colOff>
      <xdr:row>76</xdr:row>
      <xdr:rowOff>155550</xdr:rowOff>
    </xdr:to>
    <xdr:sp macro="" textlink="">
      <xdr:nvSpPr>
        <xdr:cNvPr id="641" name="楕円 640"/>
        <xdr:cNvSpPr/>
      </xdr:nvSpPr>
      <xdr:spPr>
        <a:xfrm>
          <a:off x="12763500" y="130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626</xdr:rowOff>
    </xdr:from>
    <xdr:ext cx="534377" cy="259045"/>
    <xdr:sp macro="" textlink="">
      <xdr:nvSpPr>
        <xdr:cNvPr id="642" name="テキスト ボックス 641"/>
        <xdr:cNvSpPr txBox="1"/>
      </xdr:nvSpPr>
      <xdr:spPr>
        <a:xfrm>
          <a:off x="12547111" y="128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6" name="直線コネクタ 665"/>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7" name="積立金最小値テキスト"/>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68" name="直線コネクタ 667"/>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69" name="積立金最大値テキスト"/>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0" name="直線コネクタ 669"/>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9280</xdr:rowOff>
    </xdr:from>
    <xdr:to>
      <xdr:col>85</xdr:col>
      <xdr:colOff>127000</xdr:colOff>
      <xdr:row>97</xdr:row>
      <xdr:rowOff>107159</xdr:rowOff>
    </xdr:to>
    <xdr:cxnSp macro="">
      <xdr:nvCxnSpPr>
        <xdr:cNvPr id="671" name="直線コネクタ 670"/>
        <xdr:cNvCxnSpPr/>
      </xdr:nvCxnSpPr>
      <xdr:spPr>
        <a:xfrm>
          <a:off x="15481300" y="16639930"/>
          <a:ext cx="838200" cy="9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2" name="積立金平均値テキスト"/>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3" name="フローチャート: 判断 672"/>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9280</xdr:rowOff>
    </xdr:from>
    <xdr:to>
      <xdr:col>81</xdr:col>
      <xdr:colOff>50800</xdr:colOff>
      <xdr:row>98</xdr:row>
      <xdr:rowOff>48450</xdr:rowOff>
    </xdr:to>
    <xdr:cxnSp macro="">
      <xdr:nvCxnSpPr>
        <xdr:cNvPr id="674" name="直線コネクタ 673"/>
        <xdr:cNvCxnSpPr/>
      </xdr:nvCxnSpPr>
      <xdr:spPr>
        <a:xfrm flipV="1">
          <a:off x="14592300" y="16639930"/>
          <a:ext cx="889000" cy="2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5" name="フローチャート: 判断 674"/>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6" name="テキスト ボックス 675"/>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48450</xdr:rowOff>
    </xdr:from>
    <xdr:to>
      <xdr:col>76</xdr:col>
      <xdr:colOff>114300</xdr:colOff>
      <xdr:row>98</xdr:row>
      <xdr:rowOff>123920</xdr:rowOff>
    </xdr:to>
    <xdr:cxnSp macro="">
      <xdr:nvCxnSpPr>
        <xdr:cNvPr id="677" name="直線コネクタ 676"/>
        <xdr:cNvCxnSpPr/>
      </xdr:nvCxnSpPr>
      <xdr:spPr>
        <a:xfrm flipV="1">
          <a:off x="13703300" y="16850550"/>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78" name="フローチャート: 判断 677"/>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79" name="テキスト ボックス 678"/>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114204</xdr:rowOff>
    </xdr:from>
    <xdr:to>
      <xdr:col>71</xdr:col>
      <xdr:colOff>177800</xdr:colOff>
      <xdr:row>98</xdr:row>
      <xdr:rowOff>123920</xdr:rowOff>
    </xdr:to>
    <xdr:cxnSp macro="">
      <xdr:nvCxnSpPr>
        <xdr:cNvPr id="680" name="直線コネクタ 679"/>
        <xdr:cNvCxnSpPr/>
      </xdr:nvCxnSpPr>
      <xdr:spPr>
        <a:xfrm>
          <a:off x="12814300" y="16916304"/>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1" name="フローチャート: 判断 680"/>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2" name="テキスト ボックス 681"/>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3" name="フローチャート: 判断 682"/>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4" name="テキスト ボックス 683"/>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56359</xdr:rowOff>
    </xdr:from>
    <xdr:to>
      <xdr:col>85</xdr:col>
      <xdr:colOff>177800</xdr:colOff>
      <xdr:row>97</xdr:row>
      <xdr:rowOff>157959</xdr:rowOff>
    </xdr:to>
    <xdr:sp macro="" textlink="">
      <xdr:nvSpPr>
        <xdr:cNvPr id="690" name="楕円 689"/>
        <xdr:cNvSpPr/>
      </xdr:nvSpPr>
      <xdr:spPr>
        <a:xfrm>
          <a:off x="16268700" y="166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79236</xdr:rowOff>
    </xdr:from>
    <xdr:ext cx="534377" cy="259045"/>
    <xdr:sp macro="" textlink="">
      <xdr:nvSpPr>
        <xdr:cNvPr id="691" name="積立金該当値テキスト"/>
        <xdr:cNvSpPr txBox="1"/>
      </xdr:nvSpPr>
      <xdr:spPr>
        <a:xfrm>
          <a:off x="16370300" y="165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129930</xdr:rowOff>
    </xdr:from>
    <xdr:to>
      <xdr:col>81</xdr:col>
      <xdr:colOff>101600</xdr:colOff>
      <xdr:row>97</xdr:row>
      <xdr:rowOff>60080</xdr:rowOff>
    </xdr:to>
    <xdr:sp macro="" textlink="">
      <xdr:nvSpPr>
        <xdr:cNvPr id="692" name="楕円 691"/>
        <xdr:cNvSpPr/>
      </xdr:nvSpPr>
      <xdr:spPr>
        <a:xfrm>
          <a:off x="15430500" y="165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76607</xdr:rowOff>
    </xdr:from>
    <xdr:ext cx="534377" cy="259045"/>
    <xdr:sp macro="" textlink="">
      <xdr:nvSpPr>
        <xdr:cNvPr id="693" name="テキスト ボックス 692"/>
        <xdr:cNvSpPr txBox="1"/>
      </xdr:nvSpPr>
      <xdr:spPr>
        <a:xfrm>
          <a:off x="15214111" y="1636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169100</xdr:rowOff>
    </xdr:from>
    <xdr:to>
      <xdr:col>76</xdr:col>
      <xdr:colOff>165100</xdr:colOff>
      <xdr:row>98</xdr:row>
      <xdr:rowOff>99250</xdr:rowOff>
    </xdr:to>
    <xdr:sp macro="" textlink="">
      <xdr:nvSpPr>
        <xdr:cNvPr id="694" name="楕円 693"/>
        <xdr:cNvSpPr/>
      </xdr:nvSpPr>
      <xdr:spPr>
        <a:xfrm>
          <a:off x="14541500" y="16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115777</xdr:rowOff>
    </xdr:from>
    <xdr:ext cx="534377" cy="259045"/>
    <xdr:sp macro="" textlink="">
      <xdr:nvSpPr>
        <xdr:cNvPr id="695" name="テキスト ボックス 694"/>
        <xdr:cNvSpPr txBox="1"/>
      </xdr:nvSpPr>
      <xdr:spPr>
        <a:xfrm>
          <a:off x="14325111" y="1657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73120</xdr:rowOff>
    </xdr:from>
    <xdr:to>
      <xdr:col>72</xdr:col>
      <xdr:colOff>38100</xdr:colOff>
      <xdr:row>99</xdr:row>
      <xdr:rowOff>3270</xdr:rowOff>
    </xdr:to>
    <xdr:sp macro="" textlink="">
      <xdr:nvSpPr>
        <xdr:cNvPr id="696" name="楕円 695"/>
        <xdr:cNvSpPr/>
      </xdr:nvSpPr>
      <xdr:spPr>
        <a:xfrm>
          <a:off x="13652500" y="1687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165847</xdr:rowOff>
    </xdr:from>
    <xdr:ext cx="534377" cy="259045"/>
    <xdr:sp macro="" textlink="">
      <xdr:nvSpPr>
        <xdr:cNvPr id="697" name="テキスト ボックス 696"/>
        <xdr:cNvSpPr txBox="1"/>
      </xdr:nvSpPr>
      <xdr:spPr>
        <a:xfrm>
          <a:off x="13436111" y="1696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63404</xdr:rowOff>
    </xdr:from>
    <xdr:to>
      <xdr:col>67</xdr:col>
      <xdr:colOff>101600</xdr:colOff>
      <xdr:row>98</xdr:row>
      <xdr:rowOff>165004</xdr:rowOff>
    </xdr:to>
    <xdr:sp macro="" textlink="">
      <xdr:nvSpPr>
        <xdr:cNvPr id="698" name="楕円 697"/>
        <xdr:cNvSpPr/>
      </xdr:nvSpPr>
      <xdr:spPr>
        <a:xfrm>
          <a:off x="12763500" y="168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10081</xdr:rowOff>
    </xdr:from>
    <xdr:ext cx="534377" cy="259045"/>
    <xdr:sp macro="" textlink="">
      <xdr:nvSpPr>
        <xdr:cNvPr id="699" name="テキスト ボックス 698"/>
        <xdr:cNvSpPr txBox="1"/>
      </xdr:nvSpPr>
      <xdr:spPr>
        <a:xfrm>
          <a:off x="12547111" y="166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1" name="直線コネクタ 720"/>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4" name="投資及び出資金最大値テキスト"/>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5" name="直線コネクタ 724"/>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156342</xdr:rowOff>
    </xdr:from>
    <xdr:to>
      <xdr:col>116</xdr:col>
      <xdr:colOff>63500</xdr:colOff>
      <xdr:row>35</xdr:row>
      <xdr:rowOff>73955</xdr:rowOff>
    </xdr:to>
    <xdr:cxnSp macro="">
      <xdr:nvCxnSpPr>
        <xdr:cNvPr id="726" name="直線コネクタ 725"/>
        <xdr:cNvCxnSpPr/>
      </xdr:nvCxnSpPr>
      <xdr:spPr>
        <a:xfrm>
          <a:off x="21323300" y="5985642"/>
          <a:ext cx="8382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7" name="投資及び出資金平均値テキスト"/>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28" name="フローチャート: 判断 727"/>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63256</xdr:rowOff>
    </xdr:from>
    <xdr:to>
      <xdr:col>111</xdr:col>
      <xdr:colOff>177800</xdr:colOff>
      <xdr:row>34</xdr:row>
      <xdr:rowOff>156342</xdr:rowOff>
    </xdr:to>
    <xdr:cxnSp macro="">
      <xdr:nvCxnSpPr>
        <xdr:cNvPr id="729" name="直線コネクタ 728"/>
        <xdr:cNvCxnSpPr/>
      </xdr:nvCxnSpPr>
      <xdr:spPr>
        <a:xfrm>
          <a:off x="20434300" y="5892556"/>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0" name="フローチャート: 判断 729"/>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1" name="テキスト ボックス 730"/>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63256</xdr:rowOff>
    </xdr:from>
    <xdr:to>
      <xdr:col>107</xdr:col>
      <xdr:colOff>50800</xdr:colOff>
      <xdr:row>34</xdr:row>
      <xdr:rowOff>91854</xdr:rowOff>
    </xdr:to>
    <xdr:cxnSp macro="">
      <xdr:nvCxnSpPr>
        <xdr:cNvPr id="732" name="直線コネクタ 731"/>
        <xdr:cNvCxnSpPr/>
      </xdr:nvCxnSpPr>
      <xdr:spPr>
        <a:xfrm flipV="1">
          <a:off x="19545300" y="5892556"/>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3" name="フローチャート: 判断 732"/>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4" name="テキスト ボックス 733"/>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91854</xdr:rowOff>
    </xdr:from>
    <xdr:to>
      <xdr:col>102</xdr:col>
      <xdr:colOff>114300</xdr:colOff>
      <xdr:row>34</xdr:row>
      <xdr:rowOff>130602</xdr:rowOff>
    </xdr:to>
    <xdr:cxnSp macro="">
      <xdr:nvCxnSpPr>
        <xdr:cNvPr id="735" name="直線コネクタ 734"/>
        <xdr:cNvCxnSpPr/>
      </xdr:nvCxnSpPr>
      <xdr:spPr>
        <a:xfrm flipV="1">
          <a:off x="18656300" y="592115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6" name="フローチャート: 判断 735"/>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84541</xdr:rowOff>
    </xdr:from>
    <xdr:ext cx="469744" cy="259045"/>
    <xdr:sp macro="" textlink="">
      <xdr:nvSpPr>
        <xdr:cNvPr id="737" name="テキスト ボックス 736"/>
        <xdr:cNvSpPr txBox="1"/>
      </xdr:nvSpPr>
      <xdr:spPr>
        <a:xfrm>
          <a:off x="19310428" y="65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38" name="フローチャート: 判断 737"/>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106303</xdr:rowOff>
    </xdr:from>
    <xdr:ext cx="469744" cy="259045"/>
    <xdr:sp macro="" textlink="">
      <xdr:nvSpPr>
        <xdr:cNvPr id="739" name="テキスト ボックス 738"/>
        <xdr:cNvSpPr txBox="1"/>
      </xdr:nvSpPr>
      <xdr:spPr>
        <a:xfrm>
          <a:off x="18421428" y="66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23155</xdr:rowOff>
    </xdr:from>
    <xdr:to>
      <xdr:col>116</xdr:col>
      <xdr:colOff>114300</xdr:colOff>
      <xdr:row>35</xdr:row>
      <xdr:rowOff>124755</xdr:rowOff>
    </xdr:to>
    <xdr:sp macro="" textlink="">
      <xdr:nvSpPr>
        <xdr:cNvPr id="745" name="楕円 744"/>
        <xdr:cNvSpPr/>
      </xdr:nvSpPr>
      <xdr:spPr>
        <a:xfrm>
          <a:off x="22110700" y="60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46032</xdr:rowOff>
    </xdr:from>
    <xdr:ext cx="534377" cy="259045"/>
    <xdr:sp macro="" textlink="">
      <xdr:nvSpPr>
        <xdr:cNvPr id="746" name="投資及び出資金該当値テキスト"/>
        <xdr:cNvSpPr txBox="1"/>
      </xdr:nvSpPr>
      <xdr:spPr>
        <a:xfrm>
          <a:off x="22212300" y="58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105542</xdr:rowOff>
    </xdr:from>
    <xdr:to>
      <xdr:col>112</xdr:col>
      <xdr:colOff>38100</xdr:colOff>
      <xdr:row>35</xdr:row>
      <xdr:rowOff>35692</xdr:rowOff>
    </xdr:to>
    <xdr:sp macro="" textlink="">
      <xdr:nvSpPr>
        <xdr:cNvPr id="747" name="楕円 746"/>
        <xdr:cNvSpPr/>
      </xdr:nvSpPr>
      <xdr:spPr>
        <a:xfrm>
          <a:off x="21272500" y="59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52219</xdr:rowOff>
    </xdr:from>
    <xdr:ext cx="534377" cy="259045"/>
    <xdr:sp macro="" textlink="">
      <xdr:nvSpPr>
        <xdr:cNvPr id="748" name="テキスト ボックス 747"/>
        <xdr:cNvSpPr txBox="1"/>
      </xdr:nvSpPr>
      <xdr:spPr>
        <a:xfrm>
          <a:off x="21056111" y="5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12456</xdr:rowOff>
    </xdr:from>
    <xdr:to>
      <xdr:col>107</xdr:col>
      <xdr:colOff>101600</xdr:colOff>
      <xdr:row>34</xdr:row>
      <xdr:rowOff>114056</xdr:rowOff>
    </xdr:to>
    <xdr:sp macro="" textlink="">
      <xdr:nvSpPr>
        <xdr:cNvPr id="749" name="楕円 748"/>
        <xdr:cNvSpPr/>
      </xdr:nvSpPr>
      <xdr:spPr>
        <a:xfrm>
          <a:off x="20383500" y="58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130583</xdr:rowOff>
    </xdr:from>
    <xdr:ext cx="534377" cy="259045"/>
    <xdr:sp macro="" textlink="">
      <xdr:nvSpPr>
        <xdr:cNvPr id="750" name="テキスト ボックス 749"/>
        <xdr:cNvSpPr txBox="1"/>
      </xdr:nvSpPr>
      <xdr:spPr>
        <a:xfrm>
          <a:off x="20167111" y="561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41054</xdr:rowOff>
    </xdr:from>
    <xdr:to>
      <xdr:col>102</xdr:col>
      <xdr:colOff>165100</xdr:colOff>
      <xdr:row>34</xdr:row>
      <xdr:rowOff>142654</xdr:rowOff>
    </xdr:to>
    <xdr:sp macro="" textlink="">
      <xdr:nvSpPr>
        <xdr:cNvPr id="751" name="楕円 750"/>
        <xdr:cNvSpPr/>
      </xdr:nvSpPr>
      <xdr:spPr>
        <a:xfrm>
          <a:off x="19494500" y="58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159181</xdr:rowOff>
    </xdr:from>
    <xdr:ext cx="534377" cy="259045"/>
    <xdr:sp macro="" textlink="">
      <xdr:nvSpPr>
        <xdr:cNvPr id="752" name="テキスト ボックス 751"/>
        <xdr:cNvSpPr txBox="1"/>
      </xdr:nvSpPr>
      <xdr:spPr>
        <a:xfrm>
          <a:off x="19278111" y="564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79802</xdr:rowOff>
    </xdr:from>
    <xdr:to>
      <xdr:col>98</xdr:col>
      <xdr:colOff>38100</xdr:colOff>
      <xdr:row>35</xdr:row>
      <xdr:rowOff>9952</xdr:rowOff>
    </xdr:to>
    <xdr:sp macro="" textlink="">
      <xdr:nvSpPr>
        <xdr:cNvPr id="753" name="楕円 752"/>
        <xdr:cNvSpPr/>
      </xdr:nvSpPr>
      <xdr:spPr>
        <a:xfrm>
          <a:off x="18605500" y="59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26479</xdr:rowOff>
    </xdr:from>
    <xdr:ext cx="534377" cy="259045"/>
    <xdr:sp macro="" textlink="">
      <xdr:nvSpPr>
        <xdr:cNvPr id="754" name="テキスト ボックス 753"/>
        <xdr:cNvSpPr txBox="1"/>
      </xdr:nvSpPr>
      <xdr:spPr>
        <a:xfrm>
          <a:off x="18389111" y="568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78" name="直線コネクタ 777"/>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1" name="貸付金最大値テキスト"/>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2" name="直線コネクタ 781"/>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108286</xdr:rowOff>
    </xdr:from>
    <xdr:to>
      <xdr:col>116</xdr:col>
      <xdr:colOff>63500</xdr:colOff>
      <xdr:row>53</xdr:row>
      <xdr:rowOff>133738</xdr:rowOff>
    </xdr:to>
    <xdr:cxnSp macro="">
      <xdr:nvCxnSpPr>
        <xdr:cNvPr id="783" name="直線コネクタ 782"/>
        <xdr:cNvCxnSpPr/>
      </xdr:nvCxnSpPr>
      <xdr:spPr>
        <a:xfrm flipV="1">
          <a:off x="21323300" y="9195136"/>
          <a:ext cx="8382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4" name="貸付金平均値テキスト"/>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5" name="フローチャート: 判断 784"/>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133738</xdr:rowOff>
    </xdr:from>
    <xdr:to>
      <xdr:col>111</xdr:col>
      <xdr:colOff>177800</xdr:colOff>
      <xdr:row>53</xdr:row>
      <xdr:rowOff>148958</xdr:rowOff>
    </xdr:to>
    <xdr:cxnSp macro="">
      <xdr:nvCxnSpPr>
        <xdr:cNvPr id="786" name="直線コネクタ 785"/>
        <xdr:cNvCxnSpPr/>
      </xdr:nvCxnSpPr>
      <xdr:spPr>
        <a:xfrm flipV="1">
          <a:off x="20434300" y="9220588"/>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7" name="フローチャート: 判断 786"/>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88" name="テキスト ボックス 787"/>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148958</xdr:rowOff>
    </xdr:from>
    <xdr:to>
      <xdr:col>107</xdr:col>
      <xdr:colOff>50800</xdr:colOff>
      <xdr:row>53</xdr:row>
      <xdr:rowOff>167894</xdr:rowOff>
    </xdr:to>
    <xdr:cxnSp macro="">
      <xdr:nvCxnSpPr>
        <xdr:cNvPr id="789" name="直線コネクタ 788"/>
        <xdr:cNvCxnSpPr/>
      </xdr:nvCxnSpPr>
      <xdr:spPr>
        <a:xfrm flipV="1">
          <a:off x="19545300" y="9235808"/>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0" name="フローチャート: 判断 789"/>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1" name="テキスト ボックス 790"/>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167894</xdr:rowOff>
    </xdr:from>
    <xdr:to>
      <xdr:col>102</xdr:col>
      <xdr:colOff>114300</xdr:colOff>
      <xdr:row>54</xdr:row>
      <xdr:rowOff>24352</xdr:rowOff>
    </xdr:to>
    <xdr:cxnSp macro="">
      <xdr:nvCxnSpPr>
        <xdr:cNvPr id="792" name="直線コネクタ 791"/>
        <xdr:cNvCxnSpPr/>
      </xdr:nvCxnSpPr>
      <xdr:spPr>
        <a:xfrm flipV="1">
          <a:off x="18656300" y="9254744"/>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3" name="フローチャート: 判断 792"/>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4" name="テキスト ボックス 793"/>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5" name="フローチャート: 判断 794"/>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165625</xdr:rowOff>
    </xdr:from>
    <xdr:ext cx="469744" cy="259045"/>
    <xdr:sp macro="" textlink="">
      <xdr:nvSpPr>
        <xdr:cNvPr id="796" name="テキスト ボックス 795"/>
        <xdr:cNvSpPr txBox="1"/>
      </xdr:nvSpPr>
      <xdr:spPr>
        <a:xfrm>
          <a:off x="18421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57486</xdr:rowOff>
    </xdr:from>
    <xdr:to>
      <xdr:col>116</xdr:col>
      <xdr:colOff>114300</xdr:colOff>
      <xdr:row>53</xdr:row>
      <xdr:rowOff>159086</xdr:rowOff>
    </xdr:to>
    <xdr:sp macro="" textlink="">
      <xdr:nvSpPr>
        <xdr:cNvPr id="802" name="楕円 801"/>
        <xdr:cNvSpPr/>
      </xdr:nvSpPr>
      <xdr:spPr>
        <a:xfrm>
          <a:off x="22110700" y="91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80363</xdr:rowOff>
    </xdr:from>
    <xdr:ext cx="534377" cy="259045"/>
    <xdr:sp macro="" textlink="">
      <xdr:nvSpPr>
        <xdr:cNvPr id="803" name="貸付金該当値テキスト"/>
        <xdr:cNvSpPr txBox="1"/>
      </xdr:nvSpPr>
      <xdr:spPr>
        <a:xfrm>
          <a:off x="22212300" y="89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82938</xdr:rowOff>
    </xdr:from>
    <xdr:to>
      <xdr:col>112</xdr:col>
      <xdr:colOff>38100</xdr:colOff>
      <xdr:row>54</xdr:row>
      <xdr:rowOff>13088</xdr:rowOff>
    </xdr:to>
    <xdr:sp macro="" textlink="">
      <xdr:nvSpPr>
        <xdr:cNvPr id="804" name="楕円 803"/>
        <xdr:cNvSpPr/>
      </xdr:nvSpPr>
      <xdr:spPr>
        <a:xfrm>
          <a:off x="21272500" y="91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29615</xdr:rowOff>
    </xdr:from>
    <xdr:ext cx="534377" cy="259045"/>
    <xdr:sp macro="" textlink="">
      <xdr:nvSpPr>
        <xdr:cNvPr id="805" name="テキスト ボックス 804"/>
        <xdr:cNvSpPr txBox="1"/>
      </xdr:nvSpPr>
      <xdr:spPr>
        <a:xfrm>
          <a:off x="21056111" y="89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98158</xdr:rowOff>
    </xdr:from>
    <xdr:to>
      <xdr:col>107</xdr:col>
      <xdr:colOff>101600</xdr:colOff>
      <xdr:row>54</xdr:row>
      <xdr:rowOff>28308</xdr:rowOff>
    </xdr:to>
    <xdr:sp macro="" textlink="">
      <xdr:nvSpPr>
        <xdr:cNvPr id="806" name="楕円 805"/>
        <xdr:cNvSpPr/>
      </xdr:nvSpPr>
      <xdr:spPr>
        <a:xfrm>
          <a:off x="20383500" y="91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44835</xdr:rowOff>
    </xdr:from>
    <xdr:ext cx="534377" cy="259045"/>
    <xdr:sp macro="" textlink="">
      <xdr:nvSpPr>
        <xdr:cNvPr id="807" name="テキスト ボックス 806"/>
        <xdr:cNvSpPr txBox="1"/>
      </xdr:nvSpPr>
      <xdr:spPr>
        <a:xfrm>
          <a:off x="20167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117094</xdr:rowOff>
    </xdr:from>
    <xdr:to>
      <xdr:col>102</xdr:col>
      <xdr:colOff>165100</xdr:colOff>
      <xdr:row>54</xdr:row>
      <xdr:rowOff>47244</xdr:rowOff>
    </xdr:to>
    <xdr:sp macro="" textlink="">
      <xdr:nvSpPr>
        <xdr:cNvPr id="808" name="楕円 807"/>
        <xdr:cNvSpPr/>
      </xdr:nvSpPr>
      <xdr:spPr>
        <a:xfrm>
          <a:off x="19494500" y="92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63771</xdr:rowOff>
    </xdr:from>
    <xdr:ext cx="534377" cy="259045"/>
    <xdr:sp macro="" textlink="">
      <xdr:nvSpPr>
        <xdr:cNvPr id="809" name="テキスト ボックス 808"/>
        <xdr:cNvSpPr txBox="1"/>
      </xdr:nvSpPr>
      <xdr:spPr>
        <a:xfrm>
          <a:off x="19278111" y="89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145002</xdr:rowOff>
    </xdr:from>
    <xdr:to>
      <xdr:col>98</xdr:col>
      <xdr:colOff>38100</xdr:colOff>
      <xdr:row>54</xdr:row>
      <xdr:rowOff>75152</xdr:rowOff>
    </xdr:to>
    <xdr:sp macro="" textlink="">
      <xdr:nvSpPr>
        <xdr:cNvPr id="810" name="楕円 809"/>
        <xdr:cNvSpPr/>
      </xdr:nvSpPr>
      <xdr:spPr>
        <a:xfrm>
          <a:off x="18605500" y="92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91679</xdr:rowOff>
    </xdr:from>
    <xdr:ext cx="534377" cy="259045"/>
    <xdr:sp macro="" textlink="">
      <xdr:nvSpPr>
        <xdr:cNvPr id="811" name="テキスト ボックス 810"/>
        <xdr:cNvSpPr txBox="1"/>
      </xdr:nvSpPr>
      <xdr:spPr>
        <a:xfrm>
          <a:off x="18389111" y="90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4" name="テキスト ボックス 82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8" name="テキスト ボックス 82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0" name="テキスト ボックス 82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6" name="直線コネクタ 835"/>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7" name="繰出金最小値テキスト"/>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38" name="直線コネクタ 837"/>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39" name="繰出金最大値テキスト"/>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0" name="直線コネクタ 839"/>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19723</xdr:rowOff>
    </xdr:from>
    <xdr:to>
      <xdr:col>116</xdr:col>
      <xdr:colOff>63500</xdr:colOff>
      <xdr:row>75</xdr:row>
      <xdr:rowOff>68796</xdr:rowOff>
    </xdr:to>
    <xdr:cxnSp macro="">
      <xdr:nvCxnSpPr>
        <xdr:cNvPr id="841" name="直線コネクタ 840"/>
        <xdr:cNvCxnSpPr/>
      </xdr:nvCxnSpPr>
      <xdr:spPr>
        <a:xfrm flipV="1">
          <a:off x="21323300" y="12878473"/>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2" name="繰出金平均値テキスト"/>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3" name="フローチャート: 判断 842"/>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61366</xdr:rowOff>
    </xdr:from>
    <xdr:to>
      <xdr:col>111</xdr:col>
      <xdr:colOff>177800</xdr:colOff>
      <xdr:row>75</xdr:row>
      <xdr:rowOff>68796</xdr:rowOff>
    </xdr:to>
    <xdr:cxnSp macro="">
      <xdr:nvCxnSpPr>
        <xdr:cNvPr id="844" name="直線コネクタ 843"/>
        <xdr:cNvCxnSpPr/>
      </xdr:nvCxnSpPr>
      <xdr:spPr>
        <a:xfrm>
          <a:off x="20434300" y="1292011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5" name="フローチャート: 判断 844"/>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6" name="テキスト ボックス 845"/>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61366</xdr:rowOff>
    </xdr:from>
    <xdr:to>
      <xdr:col>107</xdr:col>
      <xdr:colOff>50800</xdr:colOff>
      <xdr:row>75</xdr:row>
      <xdr:rowOff>97695</xdr:rowOff>
    </xdr:to>
    <xdr:cxnSp macro="">
      <xdr:nvCxnSpPr>
        <xdr:cNvPr id="847" name="直線コネクタ 846"/>
        <xdr:cNvCxnSpPr/>
      </xdr:nvCxnSpPr>
      <xdr:spPr>
        <a:xfrm flipV="1">
          <a:off x="19545300" y="12920116"/>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48" name="フローチャート: 判断 847"/>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49" name="テキスト ボックス 848"/>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97695</xdr:rowOff>
    </xdr:from>
    <xdr:to>
      <xdr:col>102</xdr:col>
      <xdr:colOff>114300</xdr:colOff>
      <xdr:row>75</xdr:row>
      <xdr:rowOff>142634</xdr:rowOff>
    </xdr:to>
    <xdr:cxnSp macro="">
      <xdr:nvCxnSpPr>
        <xdr:cNvPr id="850" name="直線コネクタ 849"/>
        <xdr:cNvCxnSpPr/>
      </xdr:nvCxnSpPr>
      <xdr:spPr>
        <a:xfrm flipV="1">
          <a:off x="18656300" y="12956445"/>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1" name="フローチャート: 判断 850"/>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2" name="テキスト ボックス 851"/>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3" name="フローチャート: 判断 852"/>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4" name="テキスト ボックス 853"/>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140373</xdr:rowOff>
    </xdr:from>
    <xdr:to>
      <xdr:col>116</xdr:col>
      <xdr:colOff>114300</xdr:colOff>
      <xdr:row>75</xdr:row>
      <xdr:rowOff>70523</xdr:rowOff>
    </xdr:to>
    <xdr:sp macro="" textlink="">
      <xdr:nvSpPr>
        <xdr:cNvPr id="860" name="楕円 859"/>
        <xdr:cNvSpPr/>
      </xdr:nvSpPr>
      <xdr:spPr>
        <a:xfrm>
          <a:off x="22110700" y="12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163250</xdr:rowOff>
    </xdr:from>
    <xdr:ext cx="534377" cy="259045"/>
    <xdr:sp macro="" textlink="">
      <xdr:nvSpPr>
        <xdr:cNvPr id="861" name="繰出金該当値テキスト"/>
        <xdr:cNvSpPr txBox="1"/>
      </xdr:nvSpPr>
      <xdr:spPr>
        <a:xfrm>
          <a:off x="22212300" y="126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17996</xdr:rowOff>
    </xdr:from>
    <xdr:to>
      <xdr:col>112</xdr:col>
      <xdr:colOff>38100</xdr:colOff>
      <xdr:row>75</xdr:row>
      <xdr:rowOff>119596</xdr:rowOff>
    </xdr:to>
    <xdr:sp macro="" textlink="">
      <xdr:nvSpPr>
        <xdr:cNvPr id="862" name="楕円 861"/>
        <xdr:cNvSpPr/>
      </xdr:nvSpPr>
      <xdr:spPr>
        <a:xfrm>
          <a:off x="21272500" y="128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136123</xdr:rowOff>
    </xdr:from>
    <xdr:ext cx="534377" cy="259045"/>
    <xdr:sp macro="" textlink="">
      <xdr:nvSpPr>
        <xdr:cNvPr id="863" name="テキスト ボックス 862"/>
        <xdr:cNvSpPr txBox="1"/>
      </xdr:nvSpPr>
      <xdr:spPr>
        <a:xfrm>
          <a:off x="21056111" y="126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10566</xdr:rowOff>
    </xdr:from>
    <xdr:to>
      <xdr:col>107</xdr:col>
      <xdr:colOff>101600</xdr:colOff>
      <xdr:row>75</xdr:row>
      <xdr:rowOff>112166</xdr:rowOff>
    </xdr:to>
    <xdr:sp macro="" textlink="">
      <xdr:nvSpPr>
        <xdr:cNvPr id="864" name="楕円 863"/>
        <xdr:cNvSpPr/>
      </xdr:nvSpPr>
      <xdr:spPr>
        <a:xfrm>
          <a:off x="20383500" y="12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128693</xdr:rowOff>
    </xdr:from>
    <xdr:ext cx="534377" cy="259045"/>
    <xdr:sp macro="" textlink="">
      <xdr:nvSpPr>
        <xdr:cNvPr id="865" name="テキスト ボックス 864"/>
        <xdr:cNvSpPr txBox="1"/>
      </xdr:nvSpPr>
      <xdr:spPr>
        <a:xfrm>
          <a:off x="20167111" y="126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46895</xdr:rowOff>
    </xdr:from>
    <xdr:to>
      <xdr:col>102</xdr:col>
      <xdr:colOff>165100</xdr:colOff>
      <xdr:row>75</xdr:row>
      <xdr:rowOff>148495</xdr:rowOff>
    </xdr:to>
    <xdr:sp macro="" textlink="">
      <xdr:nvSpPr>
        <xdr:cNvPr id="866" name="楕円 865"/>
        <xdr:cNvSpPr/>
      </xdr:nvSpPr>
      <xdr:spPr>
        <a:xfrm>
          <a:off x="19494500" y="129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165022</xdr:rowOff>
    </xdr:from>
    <xdr:ext cx="534377" cy="259045"/>
    <xdr:sp macro="" textlink="">
      <xdr:nvSpPr>
        <xdr:cNvPr id="867" name="テキスト ボックス 866"/>
        <xdr:cNvSpPr txBox="1"/>
      </xdr:nvSpPr>
      <xdr:spPr>
        <a:xfrm>
          <a:off x="19278111" y="126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91834</xdr:rowOff>
    </xdr:from>
    <xdr:to>
      <xdr:col>98</xdr:col>
      <xdr:colOff>38100</xdr:colOff>
      <xdr:row>76</xdr:row>
      <xdr:rowOff>21983</xdr:rowOff>
    </xdr:to>
    <xdr:sp macro="" textlink="">
      <xdr:nvSpPr>
        <xdr:cNvPr id="868" name="楕円 867"/>
        <xdr:cNvSpPr/>
      </xdr:nvSpPr>
      <xdr:spPr>
        <a:xfrm>
          <a:off x="18605500" y="129505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13110</xdr:rowOff>
    </xdr:from>
    <xdr:ext cx="534377" cy="259045"/>
    <xdr:sp macro="" textlink="">
      <xdr:nvSpPr>
        <xdr:cNvPr id="869" name="テキスト ボックス 868"/>
        <xdr:cNvSpPr txBox="1"/>
      </xdr:nvSpPr>
      <xdr:spPr>
        <a:xfrm>
          <a:off x="18389111" y="1304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千円減少した。主な構成項目である補助費等は住民一人当たり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184,798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円減少しているものの依然として高止まりの傾向にある。また、更新整備分の普通建設事業費は住民一人当たり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88,937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との差が広がった。これは義務教育学校建設事業及び市内の各公共施設の長寿命化を目的とした改修工事等の事業費の増加によるものである。今後は公共施設等総合管理計画や緊急性を考慮して事業を精査し、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15,520
15,473
78.68
15,857,022
15,087,018
764,048
7,294,062
15,577,808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62302</xdr:rowOff>
    </xdr:from>
    <xdr:to>
      <xdr:col>24</xdr:col>
      <xdr:colOff>63500</xdr:colOff>
      <xdr:row>36</xdr:row>
      <xdr:rowOff>115207</xdr:rowOff>
    </xdr:to>
    <xdr:cxnSp macro="">
      <xdr:nvCxnSpPr>
        <xdr:cNvPr id="62" name="直線コネクタ 61"/>
        <xdr:cNvCxnSpPr/>
      </xdr:nvCxnSpPr>
      <xdr:spPr>
        <a:xfrm flipV="1">
          <a:off x="3797300" y="6234502"/>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115207</xdr:rowOff>
    </xdr:from>
    <xdr:to>
      <xdr:col>19</xdr:col>
      <xdr:colOff>177800</xdr:colOff>
      <xdr:row>36</xdr:row>
      <xdr:rowOff>116905</xdr:rowOff>
    </xdr:to>
    <xdr:cxnSp macro="">
      <xdr:nvCxnSpPr>
        <xdr:cNvPr id="65" name="直線コネクタ 64"/>
        <xdr:cNvCxnSpPr/>
      </xdr:nvCxnSpPr>
      <xdr:spPr>
        <a:xfrm flipV="1">
          <a:off x="2908300" y="6287407"/>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108676</xdr:rowOff>
    </xdr:from>
    <xdr:to>
      <xdr:col>15</xdr:col>
      <xdr:colOff>50800</xdr:colOff>
      <xdr:row>36</xdr:row>
      <xdr:rowOff>116905</xdr:rowOff>
    </xdr:to>
    <xdr:cxnSp macro="">
      <xdr:nvCxnSpPr>
        <xdr:cNvPr id="68" name="直線コネクタ 67"/>
        <xdr:cNvCxnSpPr/>
      </xdr:nvCxnSpPr>
      <xdr:spPr>
        <a:xfrm>
          <a:off x="2019300" y="628087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82223</xdr:rowOff>
    </xdr:from>
    <xdr:to>
      <xdr:col>10</xdr:col>
      <xdr:colOff>114300</xdr:colOff>
      <xdr:row>36</xdr:row>
      <xdr:rowOff>108676</xdr:rowOff>
    </xdr:to>
    <xdr:cxnSp macro="">
      <xdr:nvCxnSpPr>
        <xdr:cNvPr id="71" name="直線コネクタ 70"/>
        <xdr:cNvCxnSpPr/>
      </xdr:nvCxnSpPr>
      <xdr:spPr>
        <a:xfrm>
          <a:off x="1130300" y="625442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11502</xdr:rowOff>
    </xdr:from>
    <xdr:to>
      <xdr:col>24</xdr:col>
      <xdr:colOff>114300</xdr:colOff>
      <xdr:row>36</xdr:row>
      <xdr:rowOff>113102</xdr:rowOff>
    </xdr:to>
    <xdr:sp macro="" textlink="">
      <xdr:nvSpPr>
        <xdr:cNvPr id="81" name="楕円 80"/>
        <xdr:cNvSpPr/>
      </xdr:nvSpPr>
      <xdr:spPr>
        <a:xfrm>
          <a:off x="4584700" y="61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34379</xdr:rowOff>
    </xdr:from>
    <xdr:ext cx="469744" cy="259045"/>
    <xdr:sp macro="" textlink="">
      <xdr:nvSpPr>
        <xdr:cNvPr id="82" name="議会費該当値テキスト"/>
        <xdr:cNvSpPr txBox="1"/>
      </xdr:nvSpPr>
      <xdr:spPr>
        <a:xfrm>
          <a:off x="4686300" y="603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64407</xdr:rowOff>
    </xdr:from>
    <xdr:to>
      <xdr:col>20</xdr:col>
      <xdr:colOff>38100</xdr:colOff>
      <xdr:row>36</xdr:row>
      <xdr:rowOff>166007</xdr:rowOff>
    </xdr:to>
    <xdr:sp macro="" textlink="">
      <xdr:nvSpPr>
        <xdr:cNvPr id="83" name="楕円 82"/>
        <xdr:cNvSpPr/>
      </xdr:nvSpPr>
      <xdr:spPr>
        <a:xfrm>
          <a:off x="3746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11084</xdr:rowOff>
    </xdr:from>
    <xdr:ext cx="469744" cy="259045"/>
    <xdr:sp macro="" textlink="">
      <xdr:nvSpPr>
        <xdr:cNvPr id="84" name="テキスト ボックス 83"/>
        <xdr:cNvSpPr txBox="1"/>
      </xdr:nvSpPr>
      <xdr:spPr>
        <a:xfrm>
          <a:off x="3562428" y="60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66105</xdr:rowOff>
    </xdr:from>
    <xdr:to>
      <xdr:col>15</xdr:col>
      <xdr:colOff>101600</xdr:colOff>
      <xdr:row>36</xdr:row>
      <xdr:rowOff>167705</xdr:rowOff>
    </xdr:to>
    <xdr:sp macro="" textlink="">
      <xdr:nvSpPr>
        <xdr:cNvPr id="85" name="楕円 84"/>
        <xdr:cNvSpPr/>
      </xdr:nvSpPr>
      <xdr:spPr>
        <a:xfrm>
          <a:off x="2857500" y="62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12782</xdr:rowOff>
    </xdr:from>
    <xdr:ext cx="469744" cy="259045"/>
    <xdr:sp macro="" textlink="">
      <xdr:nvSpPr>
        <xdr:cNvPr id="86" name="テキスト ボックス 85"/>
        <xdr:cNvSpPr txBox="1"/>
      </xdr:nvSpPr>
      <xdr:spPr>
        <a:xfrm>
          <a:off x="2673428" y="601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57876</xdr:rowOff>
    </xdr:from>
    <xdr:to>
      <xdr:col>10</xdr:col>
      <xdr:colOff>165100</xdr:colOff>
      <xdr:row>36</xdr:row>
      <xdr:rowOff>159476</xdr:rowOff>
    </xdr:to>
    <xdr:sp macro="" textlink="">
      <xdr:nvSpPr>
        <xdr:cNvPr id="87" name="楕円 86"/>
        <xdr:cNvSpPr/>
      </xdr:nvSpPr>
      <xdr:spPr>
        <a:xfrm>
          <a:off x="1968500" y="6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4553</xdr:rowOff>
    </xdr:from>
    <xdr:ext cx="469744" cy="259045"/>
    <xdr:sp macro="" textlink="">
      <xdr:nvSpPr>
        <xdr:cNvPr id="88" name="テキスト ボックス 87"/>
        <xdr:cNvSpPr txBox="1"/>
      </xdr:nvSpPr>
      <xdr:spPr>
        <a:xfrm>
          <a:off x="1784428" y="600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31423</xdr:rowOff>
    </xdr:from>
    <xdr:to>
      <xdr:col>6</xdr:col>
      <xdr:colOff>38100</xdr:colOff>
      <xdr:row>36</xdr:row>
      <xdr:rowOff>133023</xdr:rowOff>
    </xdr:to>
    <xdr:sp macro="" textlink="">
      <xdr:nvSpPr>
        <xdr:cNvPr id="89" name="楕円 88"/>
        <xdr:cNvSpPr/>
      </xdr:nvSpPr>
      <xdr:spPr>
        <a:xfrm>
          <a:off x="1079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149550</xdr:rowOff>
    </xdr:from>
    <xdr:ext cx="469744" cy="259045"/>
    <xdr:sp macro="" textlink="">
      <xdr:nvSpPr>
        <xdr:cNvPr id="90" name="テキスト ボックス 89"/>
        <xdr:cNvSpPr txBox="1"/>
      </xdr:nvSpPr>
      <xdr:spPr>
        <a:xfrm>
          <a:off x="895428" y="597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11678</xdr:rowOff>
    </xdr:from>
    <xdr:to>
      <xdr:col>24</xdr:col>
      <xdr:colOff>63500</xdr:colOff>
      <xdr:row>57</xdr:row>
      <xdr:rowOff>61054</xdr:rowOff>
    </xdr:to>
    <xdr:cxnSp macro="">
      <xdr:nvCxnSpPr>
        <xdr:cNvPr id="119" name="直線コネクタ 118"/>
        <xdr:cNvCxnSpPr/>
      </xdr:nvCxnSpPr>
      <xdr:spPr>
        <a:xfrm>
          <a:off x="3797300" y="9784328"/>
          <a:ext cx="8382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11678</xdr:rowOff>
    </xdr:from>
    <xdr:to>
      <xdr:col>19</xdr:col>
      <xdr:colOff>177800</xdr:colOff>
      <xdr:row>57</xdr:row>
      <xdr:rowOff>94609</xdr:rowOff>
    </xdr:to>
    <xdr:cxnSp macro="">
      <xdr:nvCxnSpPr>
        <xdr:cNvPr id="122" name="直線コネクタ 121"/>
        <xdr:cNvCxnSpPr/>
      </xdr:nvCxnSpPr>
      <xdr:spPr>
        <a:xfrm flipV="1">
          <a:off x="2908300" y="9784328"/>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148196</xdr:rowOff>
    </xdr:from>
    <xdr:to>
      <xdr:col>15</xdr:col>
      <xdr:colOff>50800</xdr:colOff>
      <xdr:row>57</xdr:row>
      <xdr:rowOff>94609</xdr:rowOff>
    </xdr:to>
    <xdr:cxnSp macro="">
      <xdr:nvCxnSpPr>
        <xdr:cNvPr id="125" name="直線コネクタ 124"/>
        <xdr:cNvCxnSpPr/>
      </xdr:nvCxnSpPr>
      <xdr:spPr>
        <a:xfrm>
          <a:off x="2019300" y="9406496"/>
          <a:ext cx="889000" cy="4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148196</xdr:rowOff>
    </xdr:from>
    <xdr:to>
      <xdr:col>10</xdr:col>
      <xdr:colOff>114300</xdr:colOff>
      <xdr:row>58</xdr:row>
      <xdr:rowOff>5283</xdr:rowOff>
    </xdr:to>
    <xdr:cxnSp macro="">
      <xdr:nvCxnSpPr>
        <xdr:cNvPr id="128" name="直線コネクタ 127"/>
        <xdr:cNvCxnSpPr/>
      </xdr:nvCxnSpPr>
      <xdr:spPr>
        <a:xfrm flipV="1">
          <a:off x="1130300" y="9406496"/>
          <a:ext cx="889000" cy="5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10254</xdr:rowOff>
    </xdr:from>
    <xdr:to>
      <xdr:col>24</xdr:col>
      <xdr:colOff>114300</xdr:colOff>
      <xdr:row>57</xdr:row>
      <xdr:rowOff>111854</xdr:rowOff>
    </xdr:to>
    <xdr:sp macro="" textlink="">
      <xdr:nvSpPr>
        <xdr:cNvPr id="138" name="楕円 137"/>
        <xdr:cNvSpPr/>
      </xdr:nvSpPr>
      <xdr:spPr>
        <a:xfrm>
          <a:off x="4584700" y="97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33131</xdr:rowOff>
    </xdr:from>
    <xdr:ext cx="599010" cy="259045"/>
    <xdr:sp macro="" textlink="">
      <xdr:nvSpPr>
        <xdr:cNvPr id="139" name="総務費該当値テキスト"/>
        <xdr:cNvSpPr txBox="1"/>
      </xdr:nvSpPr>
      <xdr:spPr>
        <a:xfrm>
          <a:off x="4686300" y="96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132328</xdr:rowOff>
    </xdr:from>
    <xdr:to>
      <xdr:col>20</xdr:col>
      <xdr:colOff>38100</xdr:colOff>
      <xdr:row>57</xdr:row>
      <xdr:rowOff>62478</xdr:rowOff>
    </xdr:to>
    <xdr:sp macro="" textlink="">
      <xdr:nvSpPr>
        <xdr:cNvPr id="140" name="楕円 139"/>
        <xdr:cNvSpPr/>
      </xdr:nvSpPr>
      <xdr:spPr>
        <a:xfrm>
          <a:off x="3746500" y="97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79005</xdr:rowOff>
    </xdr:from>
    <xdr:ext cx="599010" cy="259045"/>
    <xdr:sp macro="" textlink="">
      <xdr:nvSpPr>
        <xdr:cNvPr id="141" name="テキスト ボックス 140"/>
        <xdr:cNvSpPr txBox="1"/>
      </xdr:nvSpPr>
      <xdr:spPr>
        <a:xfrm>
          <a:off x="3497795" y="95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43809</xdr:rowOff>
    </xdr:from>
    <xdr:to>
      <xdr:col>15</xdr:col>
      <xdr:colOff>101600</xdr:colOff>
      <xdr:row>57</xdr:row>
      <xdr:rowOff>145409</xdr:rowOff>
    </xdr:to>
    <xdr:sp macro="" textlink="">
      <xdr:nvSpPr>
        <xdr:cNvPr id="142" name="楕円 141"/>
        <xdr:cNvSpPr/>
      </xdr:nvSpPr>
      <xdr:spPr>
        <a:xfrm>
          <a:off x="2857500" y="98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161936</xdr:rowOff>
    </xdr:from>
    <xdr:ext cx="599010" cy="259045"/>
    <xdr:sp macro="" textlink="">
      <xdr:nvSpPr>
        <xdr:cNvPr id="143" name="テキスト ボックス 142"/>
        <xdr:cNvSpPr txBox="1"/>
      </xdr:nvSpPr>
      <xdr:spPr>
        <a:xfrm>
          <a:off x="2608795" y="959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97396</xdr:rowOff>
    </xdr:from>
    <xdr:to>
      <xdr:col>10</xdr:col>
      <xdr:colOff>165100</xdr:colOff>
      <xdr:row>55</xdr:row>
      <xdr:rowOff>27546</xdr:rowOff>
    </xdr:to>
    <xdr:sp macro="" textlink="">
      <xdr:nvSpPr>
        <xdr:cNvPr id="144" name="楕円 143"/>
        <xdr:cNvSpPr/>
      </xdr:nvSpPr>
      <xdr:spPr>
        <a:xfrm>
          <a:off x="1968500" y="93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44073</xdr:rowOff>
    </xdr:from>
    <xdr:ext cx="599010" cy="259045"/>
    <xdr:sp macro="" textlink="">
      <xdr:nvSpPr>
        <xdr:cNvPr id="145" name="テキスト ボックス 144"/>
        <xdr:cNvSpPr txBox="1"/>
      </xdr:nvSpPr>
      <xdr:spPr>
        <a:xfrm>
          <a:off x="1719795" y="913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125933</xdr:rowOff>
    </xdr:from>
    <xdr:to>
      <xdr:col>6</xdr:col>
      <xdr:colOff>38100</xdr:colOff>
      <xdr:row>58</xdr:row>
      <xdr:rowOff>56083</xdr:rowOff>
    </xdr:to>
    <xdr:sp macro="" textlink="">
      <xdr:nvSpPr>
        <xdr:cNvPr id="146" name="楕円 145"/>
        <xdr:cNvSpPr/>
      </xdr:nvSpPr>
      <xdr:spPr>
        <a:xfrm>
          <a:off x="1079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72610</xdr:rowOff>
    </xdr:from>
    <xdr:ext cx="599010" cy="259045"/>
    <xdr:sp macro="" textlink="">
      <xdr:nvSpPr>
        <xdr:cNvPr id="147" name="テキスト ボックス 146"/>
        <xdr:cNvSpPr txBox="1"/>
      </xdr:nvSpPr>
      <xdr:spPr>
        <a:xfrm>
          <a:off x="830795" y="967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165829</xdr:rowOff>
    </xdr:from>
    <xdr:to>
      <xdr:col>24</xdr:col>
      <xdr:colOff>63500</xdr:colOff>
      <xdr:row>76</xdr:row>
      <xdr:rowOff>78077</xdr:rowOff>
    </xdr:to>
    <xdr:cxnSp macro="">
      <xdr:nvCxnSpPr>
        <xdr:cNvPr id="177" name="直線コネクタ 176"/>
        <xdr:cNvCxnSpPr/>
      </xdr:nvCxnSpPr>
      <xdr:spPr>
        <a:xfrm flipV="1">
          <a:off x="3797300" y="13024579"/>
          <a:ext cx="838200" cy="8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78077</xdr:rowOff>
    </xdr:from>
    <xdr:to>
      <xdr:col>19</xdr:col>
      <xdr:colOff>177800</xdr:colOff>
      <xdr:row>76</xdr:row>
      <xdr:rowOff>86649</xdr:rowOff>
    </xdr:to>
    <xdr:cxnSp macro="">
      <xdr:nvCxnSpPr>
        <xdr:cNvPr id="180" name="直線コネクタ 179"/>
        <xdr:cNvCxnSpPr/>
      </xdr:nvCxnSpPr>
      <xdr:spPr>
        <a:xfrm flipV="1">
          <a:off x="2908300" y="1310827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86649</xdr:rowOff>
    </xdr:from>
    <xdr:to>
      <xdr:col>15</xdr:col>
      <xdr:colOff>50800</xdr:colOff>
      <xdr:row>77</xdr:row>
      <xdr:rowOff>21034</xdr:rowOff>
    </xdr:to>
    <xdr:cxnSp macro="">
      <xdr:nvCxnSpPr>
        <xdr:cNvPr id="183" name="直線コネクタ 182"/>
        <xdr:cNvCxnSpPr/>
      </xdr:nvCxnSpPr>
      <xdr:spPr>
        <a:xfrm flipV="1">
          <a:off x="2019300" y="13116849"/>
          <a:ext cx="889000" cy="10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21034</xdr:rowOff>
    </xdr:from>
    <xdr:to>
      <xdr:col>10</xdr:col>
      <xdr:colOff>114300</xdr:colOff>
      <xdr:row>77</xdr:row>
      <xdr:rowOff>28425</xdr:rowOff>
    </xdr:to>
    <xdr:cxnSp macro="">
      <xdr:nvCxnSpPr>
        <xdr:cNvPr id="186" name="直線コネクタ 185"/>
        <xdr:cNvCxnSpPr/>
      </xdr:nvCxnSpPr>
      <xdr:spPr>
        <a:xfrm flipV="1">
          <a:off x="1130300" y="1322268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115029</xdr:rowOff>
    </xdr:from>
    <xdr:to>
      <xdr:col>24</xdr:col>
      <xdr:colOff>114300</xdr:colOff>
      <xdr:row>76</xdr:row>
      <xdr:rowOff>45179</xdr:rowOff>
    </xdr:to>
    <xdr:sp macro="" textlink="">
      <xdr:nvSpPr>
        <xdr:cNvPr id="196" name="楕円 195"/>
        <xdr:cNvSpPr/>
      </xdr:nvSpPr>
      <xdr:spPr>
        <a:xfrm>
          <a:off x="4584700" y="129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137906</xdr:rowOff>
    </xdr:from>
    <xdr:ext cx="599010" cy="259045"/>
    <xdr:sp macro="" textlink="">
      <xdr:nvSpPr>
        <xdr:cNvPr id="197" name="民生費該当値テキスト"/>
        <xdr:cNvSpPr txBox="1"/>
      </xdr:nvSpPr>
      <xdr:spPr>
        <a:xfrm>
          <a:off x="4686300" y="128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27277</xdr:rowOff>
    </xdr:from>
    <xdr:to>
      <xdr:col>20</xdr:col>
      <xdr:colOff>38100</xdr:colOff>
      <xdr:row>76</xdr:row>
      <xdr:rowOff>128877</xdr:rowOff>
    </xdr:to>
    <xdr:sp macro="" textlink="">
      <xdr:nvSpPr>
        <xdr:cNvPr id="198" name="楕円 197"/>
        <xdr:cNvSpPr/>
      </xdr:nvSpPr>
      <xdr:spPr>
        <a:xfrm>
          <a:off x="3746500" y="130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145404</xdr:rowOff>
    </xdr:from>
    <xdr:ext cx="599010" cy="259045"/>
    <xdr:sp macro="" textlink="">
      <xdr:nvSpPr>
        <xdr:cNvPr id="199" name="テキスト ボックス 198"/>
        <xdr:cNvSpPr txBox="1"/>
      </xdr:nvSpPr>
      <xdr:spPr>
        <a:xfrm>
          <a:off x="3497795" y="1283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35849</xdr:rowOff>
    </xdr:from>
    <xdr:to>
      <xdr:col>15</xdr:col>
      <xdr:colOff>101600</xdr:colOff>
      <xdr:row>76</xdr:row>
      <xdr:rowOff>137449</xdr:rowOff>
    </xdr:to>
    <xdr:sp macro="" textlink="">
      <xdr:nvSpPr>
        <xdr:cNvPr id="200" name="楕円 199"/>
        <xdr:cNvSpPr/>
      </xdr:nvSpPr>
      <xdr:spPr>
        <a:xfrm>
          <a:off x="2857500" y="130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153977</xdr:rowOff>
    </xdr:from>
    <xdr:ext cx="599010" cy="259045"/>
    <xdr:sp macro="" textlink="">
      <xdr:nvSpPr>
        <xdr:cNvPr id="201" name="テキスト ボックス 200"/>
        <xdr:cNvSpPr txBox="1"/>
      </xdr:nvSpPr>
      <xdr:spPr>
        <a:xfrm>
          <a:off x="2608795" y="128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141684</xdr:rowOff>
    </xdr:from>
    <xdr:to>
      <xdr:col>10</xdr:col>
      <xdr:colOff>165100</xdr:colOff>
      <xdr:row>77</xdr:row>
      <xdr:rowOff>71834</xdr:rowOff>
    </xdr:to>
    <xdr:sp macro="" textlink="">
      <xdr:nvSpPr>
        <xdr:cNvPr id="202" name="楕円 201"/>
        <xdr:cNvSpPr/>
      </xdr:nvSpPr>
      <xdr:spPr>
        <a:xfrm>
          <a:off x="1968500" y="131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62961</xdr:rowOff>
    </xdr:from>
    <xdr:ext cx="599010" cy="259045"/>
    <xdr:sp macro="" textlink="">
      <xdr:nvSpPr>
        <xdr:cNvPr id="203" name="テキスト ボックス 202"/>
        <xdr:cNvSpPr txBox="1"/>
      </xdr:nvSpPr>
      <xdr:spPr>
        <a:xfrm>
          <a:off x="1719795" y="132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149075</xdr:rowOff>
    </xdr:from>
    <xdr:to>
      <xdr:col>6</xdr:col>
      <xdr:colOff>38100</xdr:colOff>
      <xdr:row>77</xdr:row>
      <xdr:rowOff>79225</xdr:rowOff>
    </xdr:to>
    <xdr:sp macro="" textlink="">
      <xdr:nvSpPr>
        <xdr:cNvPr id="204" name="楕円 203"/>
        <xdr:cNvSpPr/>
      </xdr:nvSpPr>
      <xdr:spPr>
        <a:xfrm>
          <a:off x="1079500" y="131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70352</xdr:rowOff>
    </xdr:from>
    <xdr:ext cx="599010" cy="259045"/>
    <xdr:sp macro="" textlink="">
      <xdr:nvSpPr>
        <xdr:cNvPr id="205" name="テキスト ボックス 204"/>
        <xdr:cNvSpPr txBox="1"/>
      </xdr:nvSpPr>
      <xdr:spPr>
        <a:xfrm>
          <a:off x="830795" y="1327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68659</xdr:rowOff>
    </xdr:from>
    <xdr:to>
      <xdr:col>24</xdr:col>
      <xdr:colOff>63500</xdr:colOff>
      <xdr:row>92</xdr:row>
      <xdr:rowOff>106073</xdr:rowOff>
    </xdr:to>
    <xdr:cxnSp macro="">
      <xdr:nvCxnSpPr>
        <xdr:cNvPr id="234" name="直線コネクタ 233"/>
        <xdr:cNvCxnSpPr/>
      </xdr:nvCxnSpPr>
      <xdr:spPr>
        <a:xfrm>
          <a:off x="3797300" y="15842059"/>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68659</xdr:rowOff>
    </xdr:from>
    <xdr:to>
      <xdr:col>19</xdr:col>
      <xdr:colOff>177800</xdr:colOff>
      <xdr:row>92</xdr:row>
      <xdr:rowOff>79891</xdr:rowOff>
    </xdr:to>
    <xdr:cxnSp macro="">
      <xdr:nvCxnSpPr>
        <xdr:cNvPr id="237" name="直線コネクタ 236"/>
        <xdr:cNvCxnSpPr/>
      </xdr:nvCxnSpPr>
      <xdr:spPr>
        <a:xfrm flipV="1">
          <a:off x="2908300" y="15842059"/>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79891</xdr:rowOff>
    </xdr:from>
    <xdr:to>
      <xdr:col>15</xdr:col>
      <xdr:colOff>50800</xdr:colOff>
      <xdr:row>92</xdr:row>
      <xdr:rowOff>86855</xdr:rowOff>
    </xdr:to>
    <xdr:cxnSp macro="">
      <xdr:nvCxnSpPr>
        <xdr:cNvPr id="240" name="直線コネクタ 239"/>
        <xdr:cNvCxnSpPr/>
      </xdr:nvCxnSpPr>
      <xdr:spPr>
        <a:xfrm flipV="1">
          <a:off x="2019300" y="15853291"/>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86855</xdr:rowOff>
    </xdr:from>
    <xdr:to>
      <xdr:col>10</xdr:col>
      <xdr:colOff>114300</xdr:colOff>
      <xdr:row>93</xdr:row>
      <xdr:rowOff>43794</xdr:rowOff>
    </xdr:to>
    <xdr:cxnSp macro="">
      <xdr:nvCxnSpPr>
        <xdr:cNvPr id="243" name="直線コネクタ 242"/>
        <xdr:cNvCxnSpPr/>
      </xdr:nvCxnSpPr>
      <xdr:spPr>
        <a:xfrm flipV="1">
          <a:off x="1130300" y="15860255"/>
          <a:ext cx="889000" cy="1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55273</xdr:rowOff>
    </xdr:from>
    <xdr:to>
      <xdr:col>24</xdr:col>
      <xdr:colOff>114300</xdr:colOff>
      <xdr:row>92</xdr:row>
      <xdr:rowOff>156873</xdr:rowOff>
    </xdr:to>
    <xdr:sp macro="" textlink="">
      <xdr:nvSpPr>
        <xdr:cNvPr id="253" name="楕円 252"/>
        <xdr:cNvSpPr/>
      </xdr:nvSpPr>
      <xdr:spPr>
        <a:xfrm>
          <a:off x="4584700" y="158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78150</xdr:rowOff>
    </xdr:from>
    <xdr:ext cx="599010" cy="259045"/>
    <xdr:sp macro="" textlink="">
      <xdr:nvSpPr>
        <xdr:cNvPr id="254" name="衛生費該当値テキスト"/>
        <xdr:cNvSpPr txBox="1"/>
      </xdr:nvSpPr>
      <xdr:spPr>
        <a:xfrm>
          <a:off x="4686300" y="156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17859</xdr:rowOff>
    </xdr:from>
    <xdr:to>
      <xdr:col>20</xdr:col>
      <xdr:colOff>38100</xdr:colOff>
      <xdr:row>92</xdr:row>
      <xdr:rowOff>119459</xdr:rowOff>
    </xdr:to>
    <xdr:sp macro="" textlink="">
      <xdr:nvSpPr>
        <xdr:cNvPr id="255" name="楕円 254"/>
        <xdr:cNvSpPr/>
      </xdr:nvSpPr>
      <xdr:spPr>
        <a:xfrm>
          <a:off x="3746500" y="157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135986</xdr:rowOff>
    </xdr:from>
    <xdr:ext cx="599010" cy="259045"/>
    <xdr:sp macro="" textlink="">
      <xdr:nvSpPr>
        <xdr:cNvPr id="256" name="テキスト ボックス 255"/>
        <xdr:cNvSpPr txBox="1"/>
      </xdr:nvSpPr>
      <xdr:spPr>
        <a:xfrm>
          <a:off x="3497795" y="1556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29091</xdr:rowOff>
    </xdr:from>
    <xdr:to>
      <xdr:col>15</xdr:col>
      <xdr:colOff>101600</xdr:colOff>
      <xdr:row>92</xdr:row>
      <xdr:rowOff>130691</xdr:rowOff>
    </xdr:to>
    <xdr:sp macro="" textlink="">
      <xdr:nvSpPr>
        <xdr:cNvPr id="257" name="楕円 256"/>
        <xdr:cNvSpPr/>
      </xdr:nvSpPr>
      <xdr:spPr>
        <a:xfrm>
          <a:off x="2857500" y="158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147218</xdr:rowOff>
    </xdr:from>
    <xdr:ext cx="599010" cy="259045"/>
    <xdr:sp macro="" textlink="">
      <xdr:nvSpPr>
        <xdr:cNvPr id="258" name="テキスト ボックス 257"/>
        <xdr:cNvSpPr txBox="1"/>
      </xdr:nvSpPr>
      <xdr:spPr>
        <a:xfrm>
          <a:off x="2608795" y="1557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36055</xdr:rowOff>
    </xdr:from>
    <xdr:to>
      <xdr:col>10</xdr:col>
      <xdr:colOff>165100</xdr:colOff>
      <xdr:row>92</xdr:row>
      <xdr:rowOff>137655</xdr:rowOff>
    </xdr:to>
    <xdr:sp macro="" textlink="">
      <xdr:nvSpPr>
        <xdr:cNvPr id="259" name="楕円 258"/>
        <xdr:cNvSpPr/>
      </xdr:nvSpPr>
      <xdr:spPr>
        <a:xfrm>
          <a:off x="1968500" y="158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154182</xdr:rowOff>
    </xdr:from>
    <xdr:ext cx="599010" cy="259045"/>
    <xdr:sp macro="" textlink="">
      <xdr:nvSpPr>
        <xdr:cNvPr id="260" name="テキスト ボックス 259"/>
        <xdr:cNvSpPr txBox="1"/>
      </xdr:nvSpPr>
      <xdr:spPr>
        <a:xfrm>
          <a:off x="1719795" y="155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164444</xdr:rowOff>
    </xdr:from>
    <xdr:to>
      <xdr:col>6</xdr:col>
      <xdr:colOff>38100</xdr:colOff>
      <xdr:row>93</xdr:row>
      <xdr:rowOff>94594</xdr:rowOff>
    </xdr:to>
    <xdr:sp macro="" textlink="">
      <xdr:nvSpPr>
        <xdr:cNvPr id="261" name="楕円 260"/>
        <xdr:cNvSpPr/>
      </xdr:nvSpPr>
      <xdr:spPr>
        <a:xfrm>
          <a:off x="1079500" y="159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111121</xdr:rowOff>
    </xdr:from>
    <xdr:ext cx="599010" cy="259045"/>
    <xdr:sp macro="" textlink="">
      <xdr:nvSpPr>
        <xdr:cNvPr id="262" name="テキスト ボックス 261"/>
        <xdr:cNvSpPr txBox="1"/>
      </xdr:nvSpPr>
      <xdr:spPr>
        <a:xfrm>
          <a:off x="830795" y="1571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17399</xdr:rowOff>
    </xdr:from>
    <xdr:to>
      <xdr:col>55</xdr:col>
      <xdr:colOff>0</xdr:colOff>
      <xdr:row>37</xdr:row>
      <xdr:rowOff>61290</xdr:rowOff>
    </xdr:to>
    <xdr:cxnSp macro="">
      <xdr:nvCxnSpPr>
        <xdr:cNvPr id="289" name="直線コネクタ 288"/>
        <xdr:cNvCxnSpPr/>
      </xdr:nvCxnSpPr>
      <xdr:spPr>
        <a:xfrm flipV="1">
          <a:off x="9639300" y="6361049"/>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61290</xdr:rowOff>
    </xdr:from>
    <xdr:to>
      <xdr:col>50</xdr:col>
      <xdr:colOff>114300</xdr:colOff>
      <xdr:row>37</xdr:row>
      <xdr:rowOff>71349</xdr:rowOff>
    </xdr:to>
    <xdr:cxnSp macro="">
      <xdr:nvCxnSpPr>
        <xdr:cNvPr id="292" name="直線コネクタ 291"/>
        <xdr:cNvCxnSpPr/>
      </xdr:nvCxnSpPr>
      <xdr:spPr>
        <a:xfrm flipV="1">
          <a:off x="8750300" y="640494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69062</xdr:rowOff>
    </xdr:from>
    <xdr:to>
      <xdr:col>45</xdr:col>
      <xdr:colOff>177800</xdr:colOff>
      <xdr:row>37</xdr:row>
      <xdr:rowOff>71349</xdr:rowOff>
    </xdr:to>
    <xdr:cxnSp macro="">
      <xdr:nvCxnSpPr>
        <xdr:cNvPr id="295" name="直線コネクタ 294"/>
        <xdr:cNvCxnSpPr/>
      </xdr:nvCxnSpPr>
      <xdr:spPr>
        <a:xfrm>
          <a:off x="7861300" y="64127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33401</xdr:rowOff>
    </xdr:from>
    <xdr:to>
      <xdr:col>41</xdr:col>
      <xdr:colOff>50800</xdr:colOff>
      <xdr:row>37</xdr:row>
      <xdr:rowOff>69062</xdr:rowOff>
    </xdr:to>
    <xdr:cxnSp macro="">
      <xdr:nvCxnSpPr>
        <xdr:cNvPr id="298" name="直線コネクタ 297"/>
        <xdr:cNvCxnSpPr/>
      </xdr:nvCxnSpPr>
      <xdr:spPr>
        <a:xfrm>
          <a:off x="6972300" y="637705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308" name="楕円 307"/>
        <xdr:cNvSpPr/>
      </xdr:nvSpPr>
      <xdr:spPr>
        <a:xfrm>
          <a:off x="104267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160926</xdr:rowOff>
    </xdr:from>
    <xdr:ext cx="469744" cy="259045"/>
    <xdr:sp macro="" textlink="">
      <xdr:nvSpPr>
        <xdr:cNvPr id="309" name="労働費該当値テキスト"/>
        <xdr:cNvSpPr txBox="1"/>
      </xdr:nvSpPr>
      <xdr:spPr>
        <a:xfrm>
          <a:off x="10528300" y="61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10490</xdr:rowOff>
    </xdr:from>
    <xdr:to>
      <xdr:col>50</xdr:col>
      <xdr:colOff>165100</xdr:colOff>
      <xdr:row>37</xdr:row>
      <xdr:rowOff>112090</xdr:rowOff>
    </xdr:to>
    <xdr:sp macro="" textlink="">
      <xdr:nvSpPr>
        <xdr:cNvPr id="310" name="楕円 309"/>
        <xdr:cNvSpPr/>
      </xdr:nvSpPr>
      <xdr:spPr>
        <a:xfrm>
          <a:off x="9588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128617</xdr:rowOff>
    </xdr:from>
    <xdr:ext cx="469744" cy="259045"/>
    <xdr:sp macro="" textlink="">
      <xdr:nvSpPr>
        <xdr:cNvPr id="311" name="テキスト ボックス 310"/>
        <xdr:cNvSpPr txBox="1"/>
      </xdr:nvSpPr>
      <xdr:spPr>
        <a:xfrm>
          <a:off x="9404428" y="61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20549</xdr:rowOff>
    </xdr:from>
    <xdr:to>
      <xdr:col>46</xdr:col>
      <xdr:colOff>38100</xdr:colOff>
      <xdr:row>37</xdr:row>
      <xdr:rowOff>122149</xdr:rowOff>
    </xdr:to>
    <xdr:sp macro="" textlink="">
      <xdr:nvSpPr>
        <xdr:cNvPr id="312" name="楕円 311"/>
        <xdr:cNvSpPr/>
      </xdr:nvSpPr>
      <xdr:spPr>
        <a:xfrm>
          <a:off x="86995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138676</xdr:rowOff>
    </xdr:from>
    <xdr:ext cx="469744" cy="259045"/>
    <xdr:sp macro="" textlink="">
      <xdr:nvSpPr>
        <xdr:cNvPr id="313" name="テキスト ボックス 312"/>
        <xdr:cNvSpPr txBox="1"/>
      </xdr:nvSpPr>
      <xdr:spPr>
        <a:xfrm>
          <a:off x="8515428" y="61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18262</xdr:rowOff>
    </xdr:from>
    <xdr:to>
      <xdr:col>41</xdr:col>
      <xdr:colOff>101600</xdr:colOff>
      <xdr:row>37</xdr:row>
      <xdr:rowOff>119862</xdr:rowOff>
    </xdr:to>
    <xdr:sp macro="" textlink="">
      <xdr:nvSpPr>
        <xdr:cNvPr id="314" name="楕円 313"/>
        <xdr:cNvSpPr/>
      </xdr:nvSpPr>
      <xdr:spPr>
        <a:xfrm>
          <a:off x="7810500" y="6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136389</xdr:rowOff>
    </xdr:from>
    <xdr:ext cx="469744" cy="259045"/>
    <xdr:sp macro="" textlink="">
      <xdr:nvSpPr>
        <xdr:cNvPr id="315" name="テキスト ボックス 314"/>
        <xdr:cNvSpPr txBox="1"/>
      </xdr:nvSpPr>
      <xdr:spPr>
        <a:xfrm>
          <a:off x="7626428" y="61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154051</xdr:rowOff>
    </xdr:from>
    <xdr:to>
      <xdr:col>36</xdr:col>
      <xdr:colOff>165100</xdr:colOff>
      <xdr:row>37</xdr:row>
      <xdr:rowOff>84201</xdr:rowOff>
    </xdr:to>
    <xdr:sp macro="" textlink="">
      <xdr:nvSpPr>
        <xdr:cNvPr id="316" name="楕円 315"/>
        <xdr:cNvSpPr/>
      </xdr:nvSpPr>
      <xdr:spPr>
        <a:xfrm>
          <a:off x="6921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100728</xdr:rowOff>
    </xdr:from>
    <xdr:ext cx="469744" cy="259045"/>
    <xdr:sp macro="" textlink="">
      <xdr:nvSpPr>
        <xdr:cNvPr id="317" name="テキスト ボックス 316"/>
        <xdr:cNvSpPr txBox="1"/>
      </xdr:nvSpPr>
      <xdr:spPr>
        <a:xfrm>
          <a:off x="6737428" y="610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166942</xdr:rowOff>
    </xdr:from>
    <xdr:to>
      <xdr:col>55</xdr:col>
      <xdr:colOff>0</xdr:colOff>
      <xdr:row>57</xdr:row>
      <xdr:rowOff>168484</xdr:rowOff>
    </xdr:to>
    <xdr:cxnSp macro="">
      <xdr:nvCxnSpPr>
        <xdr:cNvPr id="346" name="直線コネクタ 345"/>
        <xdr:cNvCxnSpPr/>
      </xdr:nvCxnSpPr>
      <xdr:spPr>
        <a:xfrm flipV="1">
          <a:off x="9639300" y="9939592"/>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155092</xdr:rowOff>
    </xdr:from>
    <xdr:to>
      <xdr:col>50</xdr:col>
      <xdr:colOff>114300</xdr:colOff>
      <xdr:row>57</xdr:row>
      <xdr:rowOff>168484</xdr:rowOff>
    </xdr:to>
    <xdr:cxnSp macro="">
      <xdr:nvCxnSpPr>
        <xdr:cNvPr id="349" name="直線コネクタ 348"/>
        <xdr:cNvCxnSpPr/>
      </xdr:nvCxnSpPr>
      <xdr:spPr>
        <a:xfrm>
          <a:off x="8750300" y="9927742"/>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117449</xdr:rowOff>
    </xdr:from>
    <xdr:to>
      <xdr:col>45</xdr:col>
      <xdr:colOff>177800</xdr:colOff>
      <xdr:row>57</xdr:row>
      <xdr:rowOff>155092</xdr:rowOff>
    </xdr:to>
    <xdr:cxnSp macro="">
      <xdr:nvCxnSpPr>
        <xdr:cNvPr id="352" name="直線コネクタ 351"/>
        <xdr:cNvCxnSpPr/>
      </xdr:nvCxnSpPr>
      <xdr:spPr>
        <a:xfrm>
          <a:off x="7861300" y="9890099"/>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117449</xdr:rowOff>
    </xdr:from>
    <xdr:to>
      <xdr:col>41</xdr:col>
      <xdr:colOff>50800</xdr:colOff>
      <xdr:row>58</xdr:row>
      <xdr:rowOff>40563</xdr:rowOff>
    </xdr:to>
    <xdr:cxnSp macro="">
      <xdr:nvCxnSpPr>
        <xdr:cNvPr id="355" name="直線コネクタ 354"/>
        <xdr:cNvCxnSpPr/>
      </xdr:nvCxnSpPr>
      <xdr:spPr>
        <a:xfrm flipV="1">
          <a:off x="6972300" y="9890099"/>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116142</xdr:rowOff>
    </xdr:from>
    <xdr:to>
      <xdr:col>55</xdr:col>
      <xdr:colOff>50800</xdr:colOff>
      <xdr:row>58</xdr:row>
      <xdr:rowOff>46292</xdr:rowOff>
    </xdr:to>
    <xdr:sp macro="" textlink="">
      <xdr:nvSpPr>
        <xdr:cNvPr id="365" name="楕円 364"/>
        <xdr:cNvSpPr/>
      </xdr:nvSpPr>
      <xdr:spPr>
        <a:xfrm>
          <a:off x="10426700" y="98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94569</xdr:rowOff>
    </xdr:from>
    <xdr:ext cx="534377" cy="259045"/>
    <xdr:sp macro="" textlink="">
      <xdr:nvSpPr>
        <xdr:cNvPr id="366" name="農林水産業費該当値テキスト"/>
        <xdr:cNvSpPr txBox="1"/>
      </xdr:nvSpPr>
      <xdr:spPr>
        <a:xfrm>
          <a:off x="10528300" y="98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117684</xdr:rowOff>
    </xdr:from>
    <xdr:to>
      <xdr:col>50</xdr:col>
      <xdr:colOff>165100</xdr:colOff>
      <xdr:row>58</xdr:row>
      <xdr:rowOff>47834</xdr:rowOff>
    </xdr:to>
    <xdr:sp macro="" textlink="">
      <xdr:nvSpPr>
        <xdr:cNvPr id="367" name="楕円 366"/>
        <xdr:cNvSpPr/>
      </xdr:nvSpPr>
      <xdr:spPr>
        <a:xfrm>
          <a:off x="9588500" y="98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38961</xdr:rowOff>
    </xdr:from>
    <xdr:ext cx="534377" cy="259045"/>
    <xdr:sp macro="" textlink="">
      <xdr:nvSpPr>
        <xdr:cNvPr id="368" name="テキスト ボックス 367"/>
        <xdr:cNvSpPr txBox="1"/>
      </xdr:nvSpPr>
      <xdr:spPr>
        <a:xfrm>
          <a:off x="9372111" y="99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104292</xdr:rowOff>
    </xdr:from>
    <xdr:to>
      <xdr:col>46</xdr:col>
      <xdr:colOff>38100</xdr:colOff>
      <xdr:row>58</xdr:row>
      <xdr:rowOff>34442</xdr:rowOff>
    </xdr:to>
    <xdr:sp macro="" textlink="">
      <xdr:nvSpPr>
        <xdr:cNvPr id="369" name="楕円 368"/>
        <xdr:cNvSpPr/>
      </xdr:nvSpPr>
      <xdr:spPr>
        <a:xfrm>
          <a:off x="8699500" y="98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25569</xdr:rowOff>
    </xdr:from>
    <xdr:ext cx="534377" cy="259045"/>
    <xdr:sp macro="" textlink="">
      <xdr:nvSpPr>
        <xdr:cNvPr id="370" name="テキスト ボックス 369"/>
        <xdr:cNvSpPr txBox="1"/>
      </xdr:nvSpPr>
      <xdr:spPr>
        <a:xfrm>
          <a:off x="8483111" y="99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66649</xdr:rowOff>
    </xdr:from>
    <xdr:to>
      <xdr:col>41</xdr:col>
      <xdr:colOff>101600</xdr:colOff>
      <xdr:row>57</xdr:row>
      <xdr:rowOff>168249</xdr:rowOff>
    </xdr:to>
    <xdr:sp macro="" textlink="">
      <xdr:nvSpPr>
        <xdr:cNvPr id="371" name="楕円 370"/>
        <xdr:cNvSpPr/>
      </xdr:nvSpPr>
      <xdr:spPr>
        <a:xfrm>
          <a:off x="7810500" y="98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159376</xdr:rowOff>
    </xdr:from>
    <xdr:ext cx="534377" cy="259045"/>
    <xdr:sp macro="" textlink="">
      <xdr:nvSpPr>
        <xdr:cNvPr id="372" name="テキスト ボックス 371"/>
        <xdr:cNvSpPr txBox="1"/>
      </xdr:nvSpPr>
      <xdr:spPr>
        <a:xfrm>
          <a:off x="7594111" y="99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161213</xdr:rowOff>
    </xdr:from>
    <xdr:to>
      <xdr:col>36</xdr:col>
      <xdr:colOff>165100</xdr:colOff>
      <xdr:row>58</xdr:row>
      <xdr:rowOff>91363</xdr:rowOff>
    </xdr:to>
    <xdr:sp macro="" textlink="">
      <xdr:nvSpPr>
        <xdr:cNvPr id="373" name="楕円 372"/>
        <xdr:cNvSpPr/>
      </xdr:nvSpPr>
      <xdr:spPr>
        <a:xfrm>
          <a:off x="6921500" y="9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82490</xdr:rowOff>
    </xdr:from>
    <xdr:ext cx="469744" cy="259045"/>
    <xdr:sp macro="" textlink="">
      <xdr:nvSpPr>
        <xdr:cNvPr id="374" name="テキスト ボックス 373"/>
        <xdr:cNvSpPr txBox="1"/>
      </xdr:nvSpPr>
      <xdr:spPr>
        <a:xfrm>
          <a:off x="6737428" y="1002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149403</xdr:rowOff>
    </xdr:from>
    <xdr:to>
      <xdr:col>55</xdr:col>
      <xdr:colOff>0</xdr:colOff>
      <xdr:row>77</xdr:row>
      <xdr:rowOff>142418</xdr:rowOff>
    </xdr:to>
    <xdr:cxnSp macro="">
      <xdr:nvCxnSpPr>
        <xdr:cNvPr id="403" name="直線コネクタ 402"/>
        <xdr:cNvCxnSpPr/>
      </xdr:nvCxnSpPr>
      <xdr:spPr>
        <a:xfrm>
          <a:off x="9639300" y="13008153"/>
          <a:ext cx="838200" cy="3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149403</xdr:rowOff>
    </xdr:from>
    <xdr:to>
      <xdr:col>50</xdr:col>
      <xdr:colOff>114300</xdr:colOff>
      <xdr:row>76</xdr:row>
      <xdr:rowOff>157238</xdr:rowOff>
    </xdr:to>
    <xdr:cxnSp macro="">
      <xdr:nvCxnSpPr>
        <xdr:cNvPr id="406" name="直線コネクタ 405"/>
        <xdr:cNvCxnSpPr/>
      </xdr:nvCxnSpPr>
      <xdr:spPr>
        <a:xfrm flipV="1">
          <a:off x="8750300" y="13008153"/>
          <a:ext cx="889000" cy="1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157238</xdr:rowOff>
    </xdr:from>
    <xdr:to>
      <xdr:col>45</xdr:col>
      <xdr:colOff>177800</xdr:colOff>
      <xdr:row>77</xdr:row>
      <xdr:rowOff>83553</xdr:rowOff>
    </xdr:to>
    <xdr:cxnSp macro="">
      <xdr:nvCxnSpPr>
        <xdr:cNvPr id="409" name="直線コネクタ 408"/>
        <xdr:cNvCxnSpPr/>
      </xdr:nvCxnSpPr>
      <xdr:spPr>
        <a:xfrm flipV="1">
          <a:off x="7861300" y="13187438"/>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149065</xdr:rowOff>
    </xdr:from>
    <xdr:ext cx="534377" cy="259045"/>
    <xdr:sp macro="" textlink="">
      <xdr:nvSpPr>
        <xdr:cNvPr id="411" name="テキスト ボックス 410"/>
        <xdr:cNvSpPr txBox="1"/>
      </xdr:nvSpPr>
      <xdr:spPr>
        <a:xfrm>
          <a:off x="8483111" y="133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83553</xdr:rowOff>
    </xdr:from>
    <xdr:to>
      <xdr:col>41</xdr:col>
      <xdr:colOff>50800</xdr:colOff>
      <xdr:row>78</xdr:row>
      <xdr:rowOff>41072</xdr:rowOff>
    </xdr:to>
    <xdr:cxnSp macro="">
      <xdr:nvCxnSpPr>
        <xdr:cNvPr id="412" name="直線コネクタ 411"/>
        <xdr:cNvCxnSpPr/>
      </xdr:nvCxnSpPr>
      <xdr:spPr>
        <a:xfrm flipV="1">
          <a:off x="6972300" y="13285203"/>
          <a:ext cx="8890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91618</xdr:rowOff>
    </xdr:from>
    <xdr:to>
      <xdr:col>55</xdr:col>
      <xdr:colOff>50800</xdr:colOff>
      <xdr:row>78</xdr:row>
      <xdr:rowOff>21768</xdr:rowOff>
    </xdr:to>
    <xdr:sp macro="" textlink="">
      <xdr:nvSpPr>
        <xdr:cNvPr id="422" name="楕円 421"/>
        <xdr:cNvSpPr/>
      </xdr:nvSpPr>
      <xdr:spPr>
        <a:xfrm>
          <a:off x="10426700" y="132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70045</xdr:rowOff>
    </xdr:from>
    <xdr:ext cx="534377" cy="259045"/>
    <xdr:sp macro="" textlink="">
      <xdr:nvSpPr>
        <xdr:cNvPr id="423" name="商工費該当値テキスト"/>
        <xdr:cNvSpPr txBox="1"/>
      </xdr:nvSpPr>
      <xdr:spPr>
        <a:xfrm>
          <a:off x="10528300" y="132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98603</xdr:rowOff>
    </xdr:from>
    <xdr:to>
      <xdr:col>50</xdr:col>
      <xdr:colOff>165100</xdr:colOff>
      <xdr:row>76</xdr:row>
      <xdr:rowOff>28752</xdr:rowOff>
    </xdr:to>
    <xdr:sp macro="" textlink="">
      <xdr:nvSpPr>
        <xdr:cNvPr id="424" name="楕円 423"/>
        <xdr:cNvSpPr/>
      </xdr:nvSpPr>
      <xdr:spPr>
        <a:xfrm>
          <a:off x="9588500" y="12957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45280</xdr:rowOff>
    </xdr:from>
    <xdr:ext cx="534377" cy="259045"/>
    <xdr:sp macro="" textlink="">
      <xdr:nvSpPr>
        <xdr:cNvPr id="425" name="テキスト ボックス 424"/>
        <xdr:cNvSpPr txBox="1"/>
      </xdr:nvSpPr>
      <xdr:spPr>
        <a:xfrm>
          <a:off x="9372111" y="127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106438</xdr:rowOff>
    </xdr:from>
    <xdr:to>
      <xdr:col>46</xdr:col>
      <xdr:colOff>38100</xdr:colOff>
      <xdr:row>77</xdr:row>
      <xdr:rowOff>36588</xdr:rowOff>
    </xdr:to>
    <xdr:sp macro="" textlink="">
      <xdr:nvSpPr>
        <xdr:cNvPr id="426" name="楕円 425"/>
        <xdr:cNvSpPr/>
      </xdr:nvSpPr>
      <xdr:spPr>
        <a:xfrm>
          <a:off x="8699500" y="131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53115</xdr:rowOff>
    </xdr:from>
    <xdr:ext cx="534377" cy="259045"/>
    <xdr:sp macro="" textlink="">
      <xdr:nvSpPr>
        <xdr:cNvPr id="427" name="テキスト ボックス 426"/>
        <xdr:cNvSpPr txBox="1"/>
      </xdr:nvSpPr>
      <xdr:spPr>
        <a:xfrm>
          <a:off x="8483111" y="129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32753</xdr:rowOff>
    </xdr:from>
    <xdr:to>
      <xdr:col>41</xdr:col>
      <xdr:colOff>101600</xdr:colOff>
      <xdr:row>77</xdr:row>
      <xdr:rowOff>134353</xdr:rowOff>
    </xdr:to>
    <xdr:sp macro="" textlink="">
      <xdr:nvSpPr>
        <xdr:cNvPr id="428" name="楕円 427"/>
        <xdr:cNvSpPr/>
      </xdr:nvSpPr>
      <xdr:spPr>
        <a:xfrm>
          <a:off x="7810500" y="132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125480</xdr:rowOff>
    </xdr:from>
    <xdr:ext cx="534377" cy="259045"/>
    <xdr:sp macro="" textlink="">
      <xdr:nvSpPr>
        <xdr:cNvPr id="429" name="テキスト ボックス 428"/>
        <xdr:cNvSpPr txBox="1"/>
      </xdr:nvSpPr>
      <xdr:spPr>
        <a:xfrm>
          <a:off x="7594111"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161722</xdr:rowOff>
    </xdr:from>
    <xdr:to>
      <xdr:col>36</xdr:col>
      <xdr:colOff>165100</xdr:colOff>
      <xdr:row>78</xdr:row>
      <xdr:rowOff>91872</xdr:rowOff>
    </xdr:to>
    <xdr:sp macro="" textlink="">
      <xdr:nvSpPr>
        <xdr:cNvPr id="430" name="楕円 429"/>
        <xdr:cNvSpPr/>
      </xdr:nvSpPr>
      <xdr:spPr>
        <a:xfrm>
          <a:off x="6921500" y="13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82999</xdr:rowOff>
    </xdr:from>
    <xdr:ext cx="534377" cy="259045"/>
    <xdr:sp macro="" textlink="">
      <xdr:nvSpPr>
        <xdr:cNvPr id="431" name="テキスト ボックス 430"/>
        <xdr:cNvSpPr txBox="1"/>
      </xdr:nvSpPr>
      <xdr:spPr>
        <a:xfrm>
          <a:off x="6705111" y="134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47250</xdr:rowOff>
    </xdr:from>
    <xdr:to>
      <xdr:col>55</xdr:col>
      <xdr:colOff>0</xdr:colOff>
      <xdr:row>94</xdr:row>
      <xdr:rowOff>52082</xdr:rowOff>
    </xdr:to>
    <xdr:cxnSp macro="">
      <xdr:nvCxnSpPr>
        <xdr:cNvPr id="458" name="直線コネクタ 457"/>
        <xdr:cNvCxnSpPr/>
      </xdr:nvCxnSpPr>
      <xdr:spPr>
        <a:xfrm flipV="1">
          <a:off x="9639300" y="16163550"/>
          <a:ext cx="838200" cy="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52082</xdr:rowOff>
    </xdr:from>
    <xdr:to>
      <xdr:col>50</xdr:col>
      <xdr:colOff>114300</xdr:colOff>
      <xdr:row>94</xdr:row>
      <xdr:rowOff>101285</xdr:rowOff>
    </xdr:to>
    <xdr:cxnSp macro="">
      <xdr:nvCxnSpPr>
        <xdr:cNvPr id="461" name="直線コネクタ 460"/>
        <xdr:cNvCxnSpPr/>
      </xdr:nvCxnSpPr>
      <xdr:spPr>
        <a:xfrm flipV="1">
          <a:off x="8750300" y="16168382"/>
          <a:ext cx="889000" cy="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65349</xdr:rowOff>
    </xdr:from>
    <xdr:to>
      <xdr:col>45</xdr:col>
      <xdr:colOff>177800</xdr:colOff>
      <xdr:row>94</xdr:row>
      <xdr:rowOff>101285</xdr:rowOff>
    </xdr:to>
    <xdr:cxnSp macro="">
      <xdr:nvCxnSpPr>
        <xdr:cNvPr id="464" name="直線コネクタ 463"/>
        <xdr:cNvCxnSpPr/>
      </xdr:nvCxnSpPr>
      <xdr:spPr>
        <a:xfrm>
          <a:off x="7861300" y="16181649"/>
          <a:ext cx="8890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65349</xdr:rowOff>
    </xdr:from>
    <xdr:to>
      <xdr:col>41</xdr:col>
      <xdr:colOff>50800</xdr:colOff>
      <xdr:row>94</xdr:row>
      <xdr:rowOff>167429</xdr:rowOff>
    </xdr:to>
    <xdr:cxnSp macro="">
      <xdr:nvCxnSpPr>
        <xdr:cNvPr id="467" name="直線コネクタ 466"/>
        <xdr:cNvCxnSpPr/>
      </xdr:nvCxnSpPr>
      <xdr:spPr>
        <a:xfrm flipV="1">
          <a:off x="6972300" y="16181649"/>
          <a:ext cx="889000" cy="10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69" name="テキスト ボックス 468"/>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1" name="テキスト ボックス 470"/>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167900</xdr:rowOff>
    </xdr:from>
    <xdr:to>
      <xdr:col>55</xdr:col>
      <xdr:colOff>50800</xdr:colOff>
      <xdr:row>94</xdr:row>
      <xdr:rowOff>98050</xdr:rowOff>
    </xdr:to>
    <xdr:sp macro="" textlink="">
      <xdr:nvSpPr>
        <xdr:cNvPr id="477" name="楕円 476"/>
        <xdr:cNvSpPr/>
      </xdr:nvSpPr>
      <xdr:spPr>
        <a:xfrm>
          <a:off x="10426700" y="16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19327</xdr:rowOff>
    </xdr:from>
    <xdr:ext cx="599010" cy="259045"/>
    <xdr:sp macro="" textlink="">
      <xdr:nvSpPr>
        <xdr:cNvPr id="478" name="土木費該当値テキスト"/>
        <xdr:cNvSpPr txBox="1"/>
      </xdr:nvSpPr>
      <xdr:spPr>
        <a:xfrm>
          <a:off x="10528300" y="1596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1282</xdr:rowOff>
    </xdr:from>
    <xdr:to>
      <xdr:col>50</xdr:col>
      <xdr:colOff>165100</xdr:colOff>
      <xdr:row>94</xdr:row>
      <xdr:rowOff>102882</xdr:rowOff>
    </xdr:to>
    <xdr:sp macro="" textlink="">
      <xdr:nvSpPr>
        <xdr:cNvPr id="479" name="楕円 478"/>
        <xdr:cNvSpPr/>
      </xdr:nvSpPr>
      <xdr:spPr>
        <a:xfrm>
          <a:off x="9588500" y="161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119409</xdr:rowOff>
    </xdr:from>
    <xdr:ext cx="599010" cy="259045"/>
    <xdr:sp macro="" textlink="">
      <xdr:nvSpPr>
        <xdr:cNvPr id="480" name="テキスト ボックス 479"/>
        <xdr:cNvSpPr txBox="1"/>
      </xdr:nvSpPr>
      <xdr:spPr>
        <a:xfrm>
          <a:off x="9339795" y="1589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50485</xdr:rowOff>
    </xdr:from>
    <xdr:to>
      <xdr:col>46</xdr:col>
      <xdr:colOff>38100</xdr:colOff>
      <xdr:row>94</xdr:row>
      <xdr:rowOff>152085</xdr:rowOff>
    </xdr:to>
    <xdr:sp macro="" textlink="">
      <xdr:nvSpPr>
        <xdr:cNvPr id="481" name="楕円 480"/>
        <xdr:cNvSpPr/>
      </xdr:nvSpPr>
      <xdr:spPr>
        <a:xfrm>
          <a:off x="8699500" y="161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168612</xdr:rowOff>
    </xdr:from>
    <xdr:ext cx="599010" cy="259045"/>
    <xdr:sp macro="" textlink="">
      <xdr:nvSpPr>
        <xdr:cNvPr id="482" name="テキスト ボックス 481"/>
        <xdr:cNvSpPr txBox="1"/>
      </xdr:nvSpPr>
      <xdr:spPr>
        <a:xfrm>
          <a:off x="8450795" y="1594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14549</xdr:rowOff>
    </xdr:from>
    <xdr:to>
      <xdr:col>41</xdr:col>
      <xdr:colOff>101600</xdr:colOff>
      <xdr:row>94</xdr:row>
      <xdr:rowOff>116149</xdr:rowOff>
    </xdr:to>
    <xdr:sp macro="" textlink="">
      <xdr:nvSpPr>
        <xdr:cNvPr id="483" name="楕円 482"/>
        <xdr:cNvSpPr/>
      </xdr:nvSpPr>
      <xdr:spPr>
        <a:xfrm>
          <a:off x="7810500" y="161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132676</xdr:rowOff>
    </xdr:from>
    <xdr:ext cx="599010" cy="259045"/>
    <xdr:sp macro="" textlink="">
      <xdr:nvSpPr>
        <xdr:cNvPr id="484" name="テキスト ボックス 483"/>
        <xdr:cNvSpPr txBox="1"/>
      </xdr:nvSpPr>
      <xdr:spPr>
        <a:xfrm>
          <a:off x="7561795" y="1590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116629</xdr:rowOff>
    </xdr:from>
    <xdr:to>
      <xdr:col>36</xdr:col>
      <xdr:colOff>165100</xdr:colOff>
      <xdr:row>95</xdr:row>
      <xdr:rowOff>46779</xdr:rowOff>
    </xdr:to>
    <xdr:sp macro="" textlink="">
      <xdr:nvSpPr>
        <xdr:cNvPr id="485" name="楕円 484"/>
        <xdr:cNvSpPr/>
      </xdr:nvSpPr>
      <xdr:spPr>
        <a:xfrm>
          <a:off x="6921500" y="1623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63306</xdr:rowOff>
    </xdr:from>
    <xdr:ext cx="599010" cy="259045"/>
    <xdr:sp macro="" textlink="">
      <xdr:nvSpPr>
        <xdr:cNvPr id="486" name="テキスト ボックス 485"/>
        <xdr:cNvSpPr txBox="1"/>
      </xdr:nvSpPr>
      <xdr:spPr>
        <a:xfrm>
          <a:off x="6672795" y="160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26238</xdr:rowOff>
    </xdr:from>
    <xdr:to>
      <xdr:col>85</xdr:col>
      <xdr:colOff>127000</xdr:colOff>
      <xdr:row>36</xdr:row>
      <xdr:rowOff>53061</xdr:rowOff>
    </xdr:to>
    <xdr:cxnSp macro="">
      <xdr:nvCxnSpPr>
        <xdr:cNvPr id="515" name="直線コネクタ 514"/>
        <xdr:cNvCxnSpPr/>
      </xdr:nvCxnSpPr>
      <xdr:spPr>
        <a:xfrm flipV="1">
          <a:off x="15481300" y="6198438"/>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53061</xdr:rowOff>
    </xdr:from>
    <xdr:to>
      <xdr:col>81</xdr:col>
      <xdr:colOff>50800</xdr:colOff>
      <xdr:row>36</xdr:row>
      <xdr:rowOff>77769</xdr:rowOff>
    </xdr:to>
    <xdr:cxnSp macro="">
      <xdr:nvCxnSpPr>
        <xdr:cNvPr id="518" name="直線コネクタ 517"/>
        <xdr:cNvCxnSpPr/>
      </xdr:nvCxnSpPr>
      <xdr:spPr>
        <a:xfrm flipV="1">
          <a:off x="14592300" y="6225261"/>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32658</xdr:rowOff>
    </xdr:from>
    <xdr:to>
      <xdr:col>76</xdr:col>
      <xdr:colOff>114300</xdr:colOff>
      <xdr:row>36</xdr:row>
      <xdr:rowOff>77769</xdr:rowOff>
    </xdr:to>
    <xdr:cxnSp macro="">
      <xdr:nvCxnSpPr>
        <xdr:cNvPr id="521" name="直線コネクタ 520"/>
        <xdr:cNvCxnSpPr/>
      </xdr:nvCxnSpPr>
      <xdr:spPr>
        <a:xfrm>
          <a:off x="13703300" y="6204858"/>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32658</xdr:rowOff>
    </xdr:from>
    <xdr:to>
      <xdr:col>71</xdr:col>
      <xdr:colOff>177800</xdr:colOff>
      <xdr:row>36</xdr:row>
      <xdr:rowOff>134975</xdr:rowOff>
    </xdr:to>
    <xdr:cxnSp macro="">
      <xdr:nvCxnSpPr>
        <xdr:cNvPr id="524" name="直線コネクタ 523"/>
        <xdr:cNvCxnSpPr/>
      </xdr:nvCxnSpPr>
      <xdr:spPr>
        <a:xfrm flipV="1">
          <a:off x="12814300" y="6204858"/>
          <a:ext cx="889000" cy="10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146888</xdr:rowOff>
    </xdr:from>
    <xdr:to>
      <xdr:col>85</xdr:col>
      <xdr:colOff>177800</xdr:colOff>
      <xdr:row>36</xdr:row>
      <xdr:rowOff>77038</xdr:rowOff>
    </xdr:to>
    <xdr:sp macro="" textlink="">
      <xdr:nvSpPr>
        <xdr:cNvPr id="534" name="楕円 533"/>
        <xdr:cNvSpPr/>
      </xdr:nvSpPr>
      <xdr:spPr>
        <a:xfrm>
          <a:off x="16268700" y="61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169765</xdr:rowOff>
    </xdr:from>
    <xdr:ext cx="534377" cy="259045"/>
    <xdr:sp macro="" textlink="">
      <xdr:nvSpPr>
        <xdr:cNvPr id="535" name="消防費該当値テキスト"/>
        <xdr:cNvSpPr txBox="1"/>
      </xdr:nvSpPr>
      <xdr:spPr>
        <a:xfrm>
          <a:off x="16370300" y="59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2261</xdr:rowOff>
    </xdr:from>
    <xdr:to>
      <xdr:col>81</xdr:col>
      <xdr:colOff>101600</xdr:colOff>
      <xdr:row>36</xdr:row>
      <xdr:rowOff>103861</xdr:rowOff>
    </xdr:to>
    <xdr:sp macro="" textlink="">
      <xdr:nvSpPr>
        <xdr:cNvPr id="536" name="楕円 535"/>
        <xdr:cNvSpPr/>
      </xdr:nvSpPr>
      <xdr:spPr>
        <a:xfrm>
          <a:off x="15430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120388</xdr:rowOff>
    </xdr:from>
    <xdr:ext cx="534377" cy="259045"/>
    <xdr:sp macro="" textlink="">
      <xdr:nvSpPr>
        <xdr:cNvPr id="537" name="テキスト ボックス 536"/>
        <xdr:cNvSpPr txBox="1"/>
      </xdr:nvSpPr>
      <xdr:spPr>
        <a:xfrm>
          <a:off x="15214111" y="59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26969</xdr:rowOff>
    </xdr:from>
    <xdr:to>
      <xdr:col>76</xdr:col>
      <xdr:colOff>165100</xdr:colOff>
      <xdr:row>36</xdr:row>
      <xdr:rowOff>128569</xdr:rowOff>
    </xdr:to>
    <xdr:sp macro="" textlink="">
      <xdr:nvSpPr>
        <xdr:cNvPr id="538" name="楕円 537"/>
        <xdr:cNvSpPr/>
      </xdr:nvSpPr>
      <xdr:spPr>
        <a:xfrm>
          <a:off x="14541500" y="61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145096</xdr:rowOff>
    </xdr:from>
    <xdr:ext cx="534377" cy="259045"/>
    <xdr:sp macro="" textlink="">
      <xdr:nvSpPr>
        <xdr:cNvPr id="539" name="テキスト ボックス 538"/>
        <xdr:cNvSpPr txBox="1"/>
      </xdr:nvSpPr>
      <xdr:spPr>
        <a:xfrm>
          <a:off x="14325111" y="59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153308</xdr:rowOff>
    </xdr:from>
    <xdr:to>
      <xdr:col>72</xdr:col>
      <xdr:colOff>38100</xdr:colOff>
      <xdr:row>36</xdr:row>
      <xdr:rowOff>83458</xdr:rowOff>
    </xdr:to>
    <xdr:sp macro="" textlink="">
      <xdr:nvSpPr>
        <xdr:cNvPr id="540" name="楕円 539"/>
        <xdr:cNvSpPr/>
      </xdr:nvSpPr>
      <xdr:spPr>
        <a:xfrm>
          <a:off x="13652500" y="61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99985</xdr:rowOff>
    </xdr:from>
    <xdr:ext cx="534377" cy="259045"/>
    <xdr:sp macro="" textlink="">
      <xdr:nvSpPr>
        <xdr:cNvPr id="541" name="テキスト ボックス 540"/>
        <xdr:cNvSpPr txBox="1"/>
      </xdr:nvSpPr>
      <xdr:spPr>
        <a:xfrm>
          <a:off x="13436111" y="59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84175</xdr:rowOff>
    </xdr:from>
    <xdr:to>
      <xdr:col>67</xdr:col>
      <xdr:colOff>101600</xdr:colOff>
      <xdr:row>37</xdr:row>
      <xdr:rowOff>14325</xdr:rowOff>
    </xdr:to>
    <xdr:sp macro="" textlink="">
      <xdr:nvSpPr>
        <xdr:cNvPr id="542" name="楕円 541"/>
        <xdr:cNvSpPr/>
      </xdr:nvSpPr>
      <xdr:spPr>
        <a:xfrm>
          <a:off x="12763500" y="62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5452</xdr:rowOff>
    </xdr:from>
    <xdr:ext cx="534377" cy="259045"/>
    <xdr:sp macro="" textlink="">
      <xdr:nvSpPr>
        <xdr:cNvPr id="543" name="テキスト ボックス 542"/>
        <xdr:cNvSpPr txBox="1"/>
      </xdr:nvSpPr>
      <xdr:spPr>
        <a:xfrm>
          <a:off x="12547111" y="63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158826</xdr:rowOff>
    </xdr:from>
    <xdr:to>
      <xdr:col>85</xdr:col>
      <xdr:colOff>127000</xdr:colOff>
      <xdr:row>56</xdr:row>
      <xdr:rowOff>64750</xdr:rowOff>
    </xdr:to>
    <xdr:cxnSp macro="">
      <xdr:nvCxnSpPr>
        <xdr:cNvPr id="572" name="直線コネクタ 571"/>
        <xdr:cNvCxnSpPr/>
      </xdr:nvCxnSpPr>
      <xdr:spPr>
        <a:xfrm flipV="1">
          <a:off x="15481300" y="9588576"/>
          <a:ext cx="838200" cy="7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64750</xdr:rowOff>
    </xdr:from>
    <xdr:to>
      <xdr:col>81</xdr:col>
      <xdr:colOff>50800</xdr:colOff>
      <xdr:row>56</xdr:row>
      <xdr:rowOff>116025</xdr:rowOff>
    </xdr:to>
    <xdr:cxnSp macro="">
      <xdr:nvCxnSpPr>
        <xdr:cNvPr id="575" name="直線コネクタ 574"/>
        <xdr:cNvCxnSpPr/>
      </xdr:nvCxnSpPr>
      <xdr:spPr>
        <a:xfrm flipV="1">
          <a:off x="14592300" y="9665950"/>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34872</xdr:rowOff>
    </xdr:from>
    <xdr:to>
      <xdr:col>76</xdr:col>
      <xdr:colOff>114300</xdr:colOff>
      <xdr:row>56</xdr:row>
      <xdr:rowOff>116025</xdr:rowOff>
    </xdr:to>
    <xdr:cxnSp macro="">
      <xdr:nvCxnSpPr>
        <xdr:cNvPr id="578" name="直線コネクタ 577"/>
        <xdr:cNvCxnSpPr/>
      </xdr:nvCxnSpPr>
      <xdr:spPr>
        <a:xfrm>
          <a:off x="13703300" y="963607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34872</xdr:rowOff>
    </xdr:from>
    <xdr:to>
      <xdr:col>71</xdr:col>
      <xdr:colOff>177800</xdr:colOff>
      <xdr:row>57</xdr:row>
      <xdr:rowOff>28722</xdr:rowOff>
    </xdr:to>
    <xdr:cxnSp macro="">
      <xdr:nvCxnSpPr>
        <xdr:cNvPr id="581" name="直線コネクタ 580"/>
        <xdr:cNvCxnSpPr/>
      </xdr:nvCxnSpPr>
      <xdr:spPr>
        <a:xfrm flipV="1">
          <a:off x="12814300" y="9636072"/>
          <a:ext cx="889000" cy="1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119143</xdr:rowOff>
    </xdr:from>
    <xdr:ext cx="534377" cy="259045"/>
    <xdr:sp macro="" textlink="">
      <xdr:nvSpPr>
        <xdr:cNvPr id="583" name="テキスト ボックス 582"/>
        <xdr:cNvSpPr txBox="1"/>
      </xdr:nvSpPr>
      <xdr:spPr>
        <a:xfrm>
          <a:off x="13436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108026</xdr:rowOff>
    </xdr:from>
    <xdr:to>
      <xdr:col>85</xdr:col>
      <xdr:colOff>177800</xdr:colOff>
      <xdr:row>56</xdr:row>
      <xdr:rowOff>38176</xdr:rowOff>
    </xdr:to>
    <xdr:sp macro="" textlink="">
      <xdr:nvSpPr>
        <xdr:cNvPr id="591" name="楕円 590"/>
        <xdr:cNvSpPr/>
      </xdr:nvSpPr>
      <xdr:spPr>
        <a:xfrm>
          <a:off x="16268700" y="95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130903</xdr:rowOff>
    </xdr:from>
    <xdr:ext cx="534377" cy="259045"/>
    <xdr:sp macro="" textlink="">
      <xdr:nvSpPr>
        <xdr:cNvPr id="592" name="教育費該当値テキスト"/>
        <xdr:cNvSpPr txBox="1"/>
      </xdr:nvSpPr>
      <xdr:spPr>
        <a:xfrm>
          <a:off x="16370300" y="93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13950</xdr:rowOff>
    </xdr:from>
    <xdr:to>
      <xdr:col>81</xdr:col>
      <xdr:colOff>101600</xdr:colOff>
      <xdr:row>56</xdr:row>
      <xdr:rowOff>115550</xdr:rowOff>
    </xdr:to>
    <xdr:sp macro="" textlink="">
      <xdr:nvSpPr>
        <xdr:cNvPr id="593" name="楕円 592"/>
        <xdr:cNvSpPr/>
      </xdr:nvSpPr>
      <xdr:spPr>
        <a:xfrm>
          <a:off x="15430500" y="96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106677</xdr:rowOff>
    </xdr:from>
    <xdr:ext cx="534377" cy="259045"/>
    <xdr:sp macro="" textlink="">
      <xdr:nvSpPr>
        <xdr:cNvPr id="594" name="テキスト ボックス 593"/>
        <xdr:cNvSpPr txBox="1"/>
      </xdr:nvSpPr>
      <xdr:spPr>
        <a:xfrm>
          <a:off x="15214111" y="97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65225</xdr:rowOff>
    </xdr:from>
    <xdr:to>
      <xdr:col>76</xdr:col>
      <xdr:colOff>165100</xdr:colOff>
      <xdr:row>56</xdr:row>
      <xdr:rowOff>166825</xdr:rowOff>
    </xdr:to>
    <xdr:sp macro="" textlink="">
      <xdr:nvSpPr>
        <xdr:cNvPr id="595" name="楕円 594"/>
        <xdr:cNvSpPr/>
      </xdr:nvSpPr>
      <xdr:spPr>
        <a:xfrm>
          <a:off x="14541500" y="96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157952</xdr:rowOff>
    </xdr:from>
    <xdr:ext cx="534377" cy="259045"/>
    <xdr:sp macro="" textlink="">
      <xdr:nvSpPr>
        <xdr:cNvPr id="596" name="テキスト ボックス 595"/>
        <xdr:cNvSpPr txBox="1"/>
      </xdr:nvSpPr>
      <xdr:spPr>
        <a:xfrm>
          <a:off x="14325111" y="97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155522</xdr:rowOff>
    </xdr:from>
    <xdr:to>
      <xdr:col>72</xdr:col>
      <xdr:colOff>38100</xdr:colOff>
      <xdr:row>56</xdr:row>
      <xdr:rowOff>85672</xdr:rowOff>
    </xdr:to>
    <xdr:sp macro="" textlink="">
      <xdr:nvSpPr>
        <xdr:cNvPr id="597" name="楕円 596"/>
        <xdr:cNvSpPr/>
      </xdr:nvSpPr>
      <xdr:spPr>
        <a:xfrm>
          <a:off x="13652500" y="95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102199</xdr:rowOff>
    </xdr:from>
    <xdr:ext cx="534377" cy="259045"/>
    <xdr:sp macro="" textlink="">
      <xdr:nvSpPr>
        <xdr:cNvPr id="598" name="テキスト ボックス 597"/>
        <xdr:cNvSpPr txBox="1"/>
      </xdr:nvSpPr>
      <xdr:spPr>
        <a:xfrm>
          <a:off x="13436111" y="93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149372</xdr:rowOff>
    </xdr:from>
    <xdr:to>
      <xdr:col>67</xdr:col>
      <xdr:colOff>101600</xdr:colOff>
      <xdr:row>57</xdr:row>
      <xdr:rowOff>79522</xdr:rowOff>
    </xdr:to>
    <xdr:sp macro="" textlink="">
      <xdr:nvSpPr>
        <xdr:cNvPr id="599" name="楕円 598"/>
        <xdr:cNvSpPr/>
      </xdr:nvSpPr>
      <xdr:spPr>
        <a:xfrm>
          <a:off x="12763500" y="97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70649</xdr:rowOff>
    </xdr:from>
    <xdr:ext cx="534377" cy="259045"/>
    <xdr:sp macro="" textlink="">
      <xdr:nvSpPr>
        <xdr:cNvPr id="600" name="テキスト ボックス 599"/>
        <xdr:cNvSpPr txBox="1"/>
      </xdr:nvSpPr>
      <xdr:spPr>
        <a:xfrm>
          <a:off x="12547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145808</xdr:rowOff>
    </xdr:from>
    <xdr:to>
      <xdr:col>85</xdr:col>
      <xdr:colOff>127000</xdr:colOff>
      <xdr:row>95</xdr:row>
      <xdr:rowOff>69762</xdr:rowOff>
    </xdr:to>
    <xdr:cxnSp macro="">
      <xdr:nvCxnSpPr>
        <xdr:cNvPr id="687" name="直線コネクタ 686"/>
        <xdr:cNvCxnSpPr/>
      </xdr:nvCxnSpPr>
      <xdr:spPr>
        <a:xfrm flipV="1">
          <a:off x="15481300" y="16262108"/>
          <a:ext cx="838200" cy="9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69762</xdr:rowOff>
    </xdr:from>
    <xdr:to>
      <xdr:col>81</xdr:col>
      <xdr:colOff>50800</xdr:colOff>
      <xdr:row>95</xdr:row>
      <xdr:rowOff>146813</xdr:rowOff>
    </xdr:to>
    <xdr:cxnSp macro="">
      <xdr:nvCxnSpPr>
        <xdr:cNvPr id="690" name="直線コネクタ 689"/>
        <xdr:cNvCxnSpPr/>
      </xdr:nvCxnSpPr>
      <xdr:spPr>
        <a:xfrm flipV="1">
          <a:off x="14592300" y="16357512"/>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146813</xdr:rowOff>
    </xdr:from>
    <xdr:to>
      <xdr:col>76</xdr:col>
      <xdr:colOff>114300</xdr:colOff>
      <xdr:row>96</xdr:row>
      <xdr:rowOff>70586</xdr:rowOff>
    </xdr:to>
    <xdr:cxnSp macro="">
      <xdr:nvCxnSpPr>
        <xdr:cNvPr id="693" name="直線コネクタ 692"/>
        <xdr:cNvCxnSpPr/>
      </xdr:nvCxnSpPr>
      <xdr:spPr>
        <a:xfrm flipV="1">
          <a:off x="13703300" y="16434563"/>
          <a:ext cx="889000" cy="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70586</xdr:rowOff>
    </xdr:from>
    <xdr:to>
      <xdr:col>71</xdr:col>
      <xdr:colOff>177800</xdr:colOff>
      <xdr:row>96</xdr:row>
      <xdr:rowOff>104750</xdr:rowOff>
    </xdr:to>
    <xdr:cxnSp macro="">
      <xdr:nvCxnSpPr>
        <xdr:cNvPr id="696" name="直線コネクタ 695"/>
        <xdr:cNvCxnSpPr/>
      </xdr:nvCxnSpPr>
      <xdr:spPr>
        <a:xfrm flipV="1">
          <a:off x="12814300" y="16529786"/>
          <a:ext cx="8890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95008</xdr:rowOff>
    </xdr:from>
    <xdr:to>
      <xdr:col>85</xdr:col>
      <xdr:colOff>177800</xdr:colOff>
      <xdr:row>95</xdr:row>
      <xdr:rowOff>25158</xdr:rowOff>
    </xdr:to>
    <xdr:sp macro="" textlink="">
      <xdr:nvSpPr>
        <xdr:cNvPr id="706" name="楕円 705"/>
        <xdr:cNvSpPr/>
      </xdr:nvSpPr>
      <xdr:spPr>
        <a:xfrm>
          <a:off x="16268700" y="162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117885</xdr:rowOff>
    </xdr:from>
    <xdr:ext cx="534377" cy="259045"/>
    <xdr:sp macro="" textlink="">
      <xdr:nvSpPr>
        <xdr:cNvPr id="707" name="公債費該当値テキスト"/>
        <xdr:cNvSpPr txBox="1"/>
      </xdr:nvSpPr>
      <xdr:spPr>
        <a:xfrm>
          <a:off x="16370300" y="160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18962</xdr:rowOff>
    </xdr:from>
    <xdr:to>
      <xdr:col>81</xdr:col>
      <xdr:colOff>101600</xdr:colOff>
      <xdr:row>95</xdr:row>
      <xdr:rowOff>120562</xdr:rowOff>
    </xdr:to>
    <xdr:sp macro="" textlink="">
      <xdr:nvSpPr>
        <xdr:cNvPr id="708" name="楕円 707"/>
        <xdr:cNvSpPr/>
      </xdr:nvSpPr>
      <xdr:spPr>
        <a:xfrm>
          <a:off x="15430500" y="16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137089</xdr:rowOff>
    </xdr:from>
    <xdr:ext cx="534377" cy="259045"/>
    <xdr:sp macro="" textlink="">
      <xdr:nvSpPr>
        <xdr:cNvPr id="709" name="テキスト ボックス 708"/>
        <xdr:cNvSpPr txBox="1"/>
      </xdr:nvSpPr>
      <xdr:spPr>
        <a:xfrm>
          <a:off x="15214111" y="160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96013</xdr:rowOff>
    </xdr:from>
    <xdr:to>
      <xdr:col>76</xdr:col>
      <xdr:colOff>165100</xdr:colOff>
      <xdr:row>96</xdr:row>
      <xdr:rowOff>26163</xdr:rowOff>
    </xdr:to>
    <xdr:sp macro="" textlink="">
      <xdr:nvSpPr>
        <xdr:cNvPr id="710" name="楕円 709"/>
        <xdr:cNvSpPr/>
      </xdr:nvSpPr>
      <xdr:spPr>
        <a:xfrm>
          <a:off x="14541500" y="163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42690</xdr:rowOff>
    </xdr:from>
    <xdr:ext cx="534377" cy="259045"/>
    <xdr:sp macro="" textlink="">
      <xdr:nvSpPr>
        <xdr:cNvPr id="711" name="テキスト ボックス 710"/>
        <xdr:cNvSpPr txBox="1"/>
      </xdr:nvSpPr>
      <xdr:spPr>
        <a:xfrm>
          <a:off x="14325111" y="161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19786</xdr:rowOff>
    </xdr:from>
    <xdr:to>
      <xdr:col>72</xdr:col>
      <xdr:colOff>38100</xdr:colOff>
      <xdr:row>96</xdr:row>
      <xdr:rowOff>121386</xdr:rowOff>
    </xdr:to>
    <xdr:sp macro="" textlink="">
      <xdr:nvSpPr>
        <xdr:cNvPr id="712" name="楕円 711"/>
        <xdr:cNvSpPr/>
      </xdr:nvSpPr>
      <xdr:spPr>
        <a:xfrm>
          <a:off x="13652500" y="164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137913</xdr:rowOff>
    </xdr:from>
    <xdr:ext cx="534377" cy="259045"/>
    <xdr:sp macro="" textlink="">
      <xdr:nvSpPr>
        <xdr:cNvPr id="713" name="テキスト ボックス 712"/>
        <xdr:cNvSpPr txBox="1"/>
      </xdr:nvSpPr>
      <xdr:spPr>
        <a:xfrm>
          <a:off x="13436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53950</xdr:rowOff>
    </xdr:from>
    <xdr:to>
      <xdr:col>67</xdr:col>
      <xdr:colOff>101600</xdr:colOff>
      <xdr:row>96</xdr:row>
      <xdr:rowOff>155550</xdr:rowOff>
    </xdr:to>
    <xdr:sp macro="" textlink="">
      <xdr:nvSpPr>
        <xdr:cNvPr id="714" name="楕円 713"/>
        <xdr:cNvSpPr/>
      </xdr:nvSpPr>
      <xdr:spPr>
        <a:xfrm>
          <a:off x="12763500" y="165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627</xdr:rowOff>
    </xdr:from>
    <xdr:ext cx="534377" cy="259045"/>
    <xdr:sp macro="" textlink="">
      <xdr:nvSpPr>
        <xdr:cNvPr id="715" name="テキスト ボックス 714"/>
        <xdr:cNvSpPr txBox="1"/>
      </xdr:nvSpPr>
      <xdr:spPr>
        <a:xfrm>
          <a:off x="12547111" y="162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財政調整基金積立金の減少</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により、前年度に比べ住民一人当たりの総務費が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25,919</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民生費については、地方創生臨時交付金を財源とした</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各種給付金事業等により</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21,968</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円増加した。商工費については、</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地方創生臨時交付金事業</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費や</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駅前地区整備事業</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費の大幅な減に</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より商工費</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26,450</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となっている。また、公債費については</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庁舎建設事業に係る地方債の元金償還が始まったことなどから</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89,519</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円となっており依然として類似平均団体を上回っている。今後、公共施設の整備や駅前地区整備事業、義務教育学校建設事業に対する起債の償還により、公債費の増加が考えられるため、</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事業の緊急度を考慮しながら発行額</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の抑制に努め、引き続き公債費負担の適正化に努める。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財政調整基金残高は、適切な財源の確保と歳出の精査により、取崩しを回避しており、前年度とほぼ同額を維持している。前年度と比較して実質収支額が約</a:t>
          </a:r>
          <a:r>
            <a:rPr kumimoji="1" lang="en-US" altLang="ja-JP" sz="1400">
              <a:solidFill>
                <a:sysClr val="windowText" lastClr="000000"/>
              </a:solidFill>
              <a:latin typeface="ＭＳ ゴシック" pitchFamily="49" charset="-128"/>
              <a:ea typeface="ＭＳ ゴシック" pitchFamily="49" charset="-128"/>
            </a:rPr>
            <a:t>203</a:t>
          </a:r>
          <a:r>
            <a:rPr kumimoji="1" lang="ja-JP" altLang="en-US" sz="1400">
              <a:solidFill>
                <a:sysClr val="windowText" lastClr="000000"/>
              </a:solidFill>
              <a:latin typeface="ＭＳ ゴシック" pitchFamily="49" charset="-128"/>
              <a:ea typeface="ＭＳ ゴシック" pitchFamily="49" charset="-128"/>
            </a:rPr>
            <a:t>百万円の増、標準財政規模に占める割合では</a:t>
          </a:r>
          <a:r>
            <a:rPr kumimoji="1" lang="en-US" altLang="ja-JP" sz="1400">
              <a:solidFill>
                <a:sysClr val="windowText" lastClr="000000"/>
              </a:solidFill>
              <a:latin typeface="ＭＳ ゴシック" pitchFamily="49" charset="-128"/>
              <a:ea typeface="ＭＳ ゴシック" pitchFamily="49" charset="-128"/>
            </a:rPr>
            <a:t>2.72</a:t>
          </a:r>
          <a:r>
            <a:rPr kumimoji="1" lang="ja-JP" altLang="en-US" sz="1400">
              <a:solidFill>
                <a:sysClr val="windowText" lastClr="000000"/>
              </a:solidFill>
              <a:latin typeface="ＭＳ ゴシック" pitchFamily="49" charset="-128"/>
              <a:ea typeface="ＭＳ ゴシック" pitchFamily="49" charset="-128"/>
            </a:rPr>
            <a:t>％の増となっているものの、実質単年度収支で</a:t>
          </a:r>
          <a:r>
            <a:rPr kumimoji="1" lang="en-US" altLang="ja-JP" sz="1400">
              <a:solidFill>
                <a:sysClr val="windowText" lastClr="000000"/>
              </a:solidFill>
              <a:latin typeface="ＭＳ ゴシック" pitchFamily="49" charset="-128"/>
              <a:ea typeface="ＭＳ ゴシック" pitchFamily="49" charset="-128"/>
            </a:rPr>
            <a:t>0.10</a:t>
          </a:r>
          <a:r>
            <a:rPr kumimoji="1" lang="ja-JP" altLang="en-US" sz="1400">
              <a:solidFill>
                <a:sysClr val="windowText" lastClr="000000"/>
              </a:solidFill>
              <a:latin typeface="ＭＳ ゴシック" pitchFamily="49" charset="-128"/>
              <a:ea typeface="ＭＳ ゴシック" pitchFamily="49" charset="-128"/>
            </a:rPr>
            <a:t>％減少し、</a:t>
          </a:r>
          <a:r>
            <a:rPr kumimoji="1" lang="en-US" altLang="ja-JP" sz="1400">
              <a:solidFill>
                <a:sysClr val="windowText" lastClr="000000"/>
              </a:solidFill>
              <a:latin typeface="ＭＳ ゴシック" pitchFamily="49" charset="-128"/>
              <a:ea typeface="ＭＳ ゴシック" pitchFamily="49" charset="-128"/>
            </a:rPr>
            <a:t>3.13</a:t>
          </a:r>
          <a:r>
            <a:rPr kumimoji="1" lang="ja-JP" altLang="en-US" sz="1400">
              <a:solidFill>
                <a:sysClr val="windowText" lastClr="000000"/>
              </a:solidFill>
              <a:latin typeface="ＭＳ ゴシック" pitchFamily="49" charset="-128"/>
              <a:ea typeface="ＭＳ ゴシック" pitchFamily="49" charset="-128"/>
            </a:rPr>
            <a:t>％となっている。今後も、財政調整基金残高の標準財政規模比が</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％程度を維持できるよう、緊急性や必要性を勘案しながら歳出の抑制に努める。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全ての事業において本年度も黒字となり、直近</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間は黒字を維持している状態である。特に本年度は一般会計、下水道事業会計比率が増加しているものの、病院事業会計の比率が大幅に減少している。いずれの事業についても緊急性や必要性を勘案しながら歳出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公営企業債の元利償還金に対する繰入金が</a:t>
          </a:r>
          <a:r>
            <a:rPr kumimoji="1" lang="en-US" altLang="ja-JP" sz="1400">
              <a:solidFill>
                <a:sysClr val="windowText" lastClr="000000"/>
              </a:solidFill>
              <a:latin typeface="ＭＳ ゴシック" pitchFamily="49" charset="-128"/>
              <a:ea typeface="ＭＳ ゴシック" pitchFamily="49" charset="-128"/>
            </a:rPr>
            <a:t>49</a:t>
          </a:r>
          <a:r>
            <a:rPr kumimoji="1" lang="ja-JP" altLang="en-US" sz="1400">
              <a:solidFill>
                <a:sysClr val="windowText" lastClr="000000"/>
              </a:solidFill>
              <a:latin typeface="ＭＳ ゴシック" pitchFamily="49" charset="-128"/>
              <a:ea typeface="ＭＳ ゴシック" pitchFamily="49" charset="-128"/>
            </a:rPr>
            <a:t>百万円減少したものの、元利償還金が前年度に比べ</a:t>
          </a:r>
          <a:r>
            <a:rPr kumimoji="1" lang="en-US" altLang="ja-JP" sz="1400">
              <a:solidFill>
                <a:sysClr val="windowText" lastClr="000000"/>
              </a:solidFill>
              <a:latin typeface="ＭＳ ゴシック" pitchFamily="49" charset="-128"/>
              <a:ea typeface="ＭＳ ゴシック" pitchFamily="49" charset="-128"/>
            </a:rPr>
            <a:t>82</a:t>
          </a:r>
          <a:r>
            <a:rPr kumimoji="1" lang="ja-JP" altLang="en-US" sz="1400">
              <a:solidFill>
                <a:sysClr val="windowText" lastClr="000000"/>
              </a:solidFill>
              <a:latin typeface="ＭＳ ゴシック" pitchFamily="49" charset="-128"/>
              <a:ea typeface="ＭＳ ゴシック" pitchFamily="49" charset="-128"/>
            </a:rPr>
            <a:t>百万円増加したこと及び算入公債費等が前年度に比べ</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百万円減少したことにより、実質公債費比率の分子は前年度より</a:t>
          </a:r>
          <a:r>
            <a:rPr kumimoji="1" lang="en-US" altLang="ja-JP" sz="1400">
              <a:solidFill>
                <a:sysClr val="windowText" lastClr="000000"/>
              </a:solidFill>
              <a:latin typeface="ＭＳ ゴシック" pitchFamily="49" charset="-128"/>
              <a:ea typeface="ＭＳ ゴシック" pitchFamily="49" charset="-128"/>
            </a:rPr>
            <a:t>49</a:t>
          </a:r>
          <a:r>
            <a:rPr kumimoji="1" lang="ja-JP" altLang="en-US" sz="1400">
              <a:solidFill>
                <a:sysClr val="windowText" lastClr="000000"/>
              </a:solidFill>
              <a:latin typeface="ＭＳ ゴシック" pitchFamily="49" charset="-128"/>
              <a:ea typeface="ＭＳ ゴシック" pitchFamily="49" charset="-128"/>
            </a:rPr>
            <a:t>百万円増加の</a:t>
          </a:r>
          <a:r>
            <a:rPr kumimoji="1" lang="en-US" altLang="ja-JP" sz="1400">
              <a:solidFill>
                <a:sysClr val="windowText" lastClr="000000"/>
              </a:solidFill>
              <a:latin typeface="ＭＳ ゴシック" pitchFamily="49" charset="-128"/>
              <a:ea typeface="ＭＳ ゴシック" pitchFamily="49" charset="-128"/>
            </a:rPr>
            <a:t>409</a:t>
          </a:r>
          <a:r>
            <a:rPr kumimoji="1" lang="ja-JP" altLang="en-US" sz="1400">
              <a:solidFill>
                <a:sysClr val="windowText" lastClr="000000"/>
              </a:solidFill>
              <a:latin typeface="ＭＳ ゴシック" pitchFamily="49" charset="-128"/>
              <a:ea typeface="ＭＳ ゴシック" pitchFamily="49" charset="-128"/>
            </a:rPr>
            <a:t>百万円となった。今後も借入額の抑制等で実質公債費率の減に努める。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本年度の将来負担比率の分子は、前年度に比べて</a:t>
          </a:r>
          <a:r>
            <a:rPr kumimoji="1" lang="en-US" altLang="ja-JP" sz="1400">
              <a:solidFill>
                <a:sysClr val="windowText" lastClr="000000"/>
              </a:solidFill>
              <a:latin typeface="ＭＳ ゴシック" pitchFamily="49" charset="-128"/>
              <a:ea typeface="ＭＳ ゴシック" pitchFamily="49" charset="-128"/>
            </a:rPr>
            <a:t>802</a:t>
          </a:r>
          <a:r>
            <a:rPr kumimoji="1" lang="ja-JP" altLang="en-US" sz="1400">
              <a:solidFill>
                <a:sysClr val="windowText" lastClr="000000"/>
              </a:solidFill>
              <a:latin typeface="ＭＳ ゴシック" pitchFamily="49" charset="-128"/>
              <a:ea typeface="ＭＳ ゴシック" pitchFamily="49" charset="-128"/>
            </a:rPr>
            <a:t>百万円の減となった。これは、一般会計、公営企業の起債残高の減少により、一般会計等に係る地方債の現在高</a:t>
          </a:r>
          <a:r>
            <a:rPr kumimoji="1" lang="en-US" altLang="ja-JP" sz="1400">
              <a:solidFill>
                <a:sysClr val="windowText" lastClr="000000"/>
              </a:solidFill>
              <a:latin typeface="ＭＳ ゴシック" pitchFamily="49" charset="-128"/>
              <a:ea typeface="ＭＳ ゴシック" pitchFamily="49" charset="-128"/>
            </a:rPr>
            <a:t>159</a:t>
          </a:r>
          <a:r>
            <a:rPr kumimoji="1" lang="ja-JP" altLang="en-US" sz="1400">
              <a:solidFill>
                <a:sysClr val="windowText" lastClr="000000"/>
              </a:solidFill>
              <a:latin typeface="ＭＳ ゴシック" pitchFamily="49" charset="-128"/>
              <a:ea typeface="ＭＳ ゴシック" pitchFamily="49" charset="-128"/>
            </a:rPr>
            <a:t>百万円減少、公営企業債等繰入見込額が</a:t>
          </a:r>
          <a:r>
            <a:rPr kumimoji="1" lang="en-US" altLang="ja-JP" sz="1400">
              <a:solidFill>
                <a:sysClr val="windowText" lastClr="000000"/>
              </a:solidFill>
              <a:latin typeface="ＭＳ ゴシック" pitchFamily="49" charset="-128"/>
              <a:ea typeface="ＭＳ ゴシック" pitchFamily="49" charset="-128"/>
            </a:rPr>
            <a:t>241</a:t>
          </a:r>
          <a:r>
            <a:rPr kumimoji="1" lang="ja-JP" altLang="en-US" sz="1400">
              <a:solidFill>
                <a:sysClr val="windowText" lastClr="000000"/>
              </a:solidFill>
              <a:latin typeface="ＭＳ ゴシック" pitchFamily="49" charset="-128"/>
              <a:ea typeface="ＭＳ ゴシック" pitchFamily="49" charset="-128"/>
            </a:rPr>
            <a:t>百万円減少したこと、及び充当可能基金が</a:t>
          </a:r>
          <a:r>
            <a:rPr kumimoji="1" lang="en-US" altLang="ja-JP" sz="1400">
              <a:solidFill>
                <a:sysClr val="windowText" lastClr="000000"/>
              </a:solidFill>
              <a:latin typeface="ＭＳ ゴシック" pitchFamily="49" charset="-128"/>
              <a:ea typeface="ＭＳ ゴシック" pitchFamily="49" charset="-128"/>
            </a:rPr>
            <a:t>741</a:t>
          </a:r>
          <a:r>
            <a:rPr kumimoji="1" lang="ja-JP" altLang="en-US" sz="1400">
              <a:solidFill>
                <a:sysClr val="windowText" lastClr="000000"/>
              </a:solidFill>
              <a:latin typeface="ＭＳ ゴシック" pitchFamily="49" charset="-128"/>
              <a:ea typeface="ＭＳ ゴシック" pitchFamily="49" charset="-128"/>
            </a:rPr>
            <a:t>百万円増加したことによるものである。今後は緊急性や必要性を勘案することで将来負担比率分子の増加を抑えるよう努める。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財政調整基金については市税及び交付税の増などにより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百万円の増となり、まちづくり事業基金については義務教育学校建設事業などに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百万円、社会福祉事業振興基金については学校給食無償化補助金などに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百万円取り崩したものの、ふるさと応援寄附金の積立により全体としては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大型建設事業の実施にあたって基金の取り崩し額の増加が見込まれるため、安易に基金による補てんに頼ることのないよう適切に基金の管理を行う。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まちづくり事業基金　：地域の特色を活かした活力あるまちづくりの推進を図る資金に充てる。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社会福祉事業振興基金：社会福祉の振興を図る資金に充てる。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森林環境整備基金　　：森林の整備に係る資金に充てる。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：市役所庁舎建設に要する資金に充てる。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まちづくり事業基金　：道路橋梁の維持管理及び新設改良、義務教育学校建設事業などに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百万円を取り崩したが、まちづくり事業に対する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百万円積み立てたことなどにより増加。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社会福祉事業振興基金：学校給食無償化補助金などに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百万円取り崩したが、社会福祉事業に対するふるさと応援寄附金を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積み立てたことなどにより増加。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森林環境整備基金　　：路網整備工事の実施により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百万円取り崩し、森林環境譲与税を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まちづくり事業基金　：今後実施されるまちづくり事業に対し、充当する予定。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社会福祉事業振興基金：今後実施される社会福祉事業に対し、充当する予定。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森林環境整備基金　　：今後実施される森林環境整備事業に対し、充当する予定。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年度で事業完了したため基金廃止。</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前年度より決算剰余金が約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百万円減少したことにより積立額が大幅に減少したものの、取り崩しを行っていないことから全体では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災害への備え等のため、基金残高が標準財政規模の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％程度を維持できるよう、健全な財政運営を心がける。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年度に借入した臨時財政対策債の償還に充当しており、当年度は利子のみの償還であるため大きな増減はない。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年度からの元金償還開始による地方債償還額の増化に備える。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15857022</v>
      </c>
      <c r="BO4" s="371"/>
      <c r="BP4" s="371"/>
      <c r="BQ4" s="371"/>
      <c r="BR4" s="371"/>
      <c r="BS4" s="371"/>
      <c r="BT4" s="371"/>
      <c r="BU4" s="372"/>
      <c r="BV4" s="370">
        <v>16254109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10.5</v>
      </c>
      <c r="CU4" s="377"/>
      <c r="CV4" s="377"/>
      <c r="CW4" s="377"/>
      <c r="CX4" s="377"/>
      <c r="CY4" s="377"/>
      <c r="CZ4" s="377"/>
      <c r="DA4" s="378"/>
      <c r="DB4" s="376">
        <v>7.7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15087018</v>
      </c>
      <c r="BO5" s="408"/>
      <c r="BP5" s="408"/>
      <c r="BQ5" s="408"/>
      <c r="BR5" s="408"/>
      <c r="BS5" s="408"/>
      <c r="BT5" s="408"/>
      <c r="BU5" s="409"/>
      <c r="BV5" s="407">
        <v>15689417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84.8</v>
      </c>
      <c r="CU5" s="405"/>
      <c r="CV5" s="405"/>
      <c r="CW5" s="405"/>
      <c r="CX5" s="405"/>
      <c r="CY5" s="405"/>
      <c r="CZ5" s="405"/>
      <c r="DA5" s="406"/>
      <c r="DB5" s="404">
        <v>83.1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770004</v>
      </c>
      <c r="BO6" s="408"/>
      <c r="BP6" s="408"/>
      <c r="BQ6" s="408"/>
      <c r="BR6" s="408"/>
      <c r="BS6" s="408"/>
      <c r="BT6" s="408"/>
      <c r="BU6" s="409"/>
      <c r="BV6" s="407">
        <v>564692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85.2</v>
      </c>
      <c r="CU6" s="445"/>
      <c r="CV6" s="445"/>
      <c r="CW6" s="445"/>
      <c r="CX6" s="445"/>
      <c r="CY6" s="445"/>
      <c r="CZ6" s="445"/>
      <c r="DA6" s="446"/>
      <c r="DB6" s="444">
        <v>83.9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5956</v>
      </c>
      <c r="BO7" s="408"/>
      <c r="BP7" s="408"/>
      <c r="BQ7" s="408"/>
      <c r="BR7" s="408"/>
      <c r="BS7" s="408"/>
      <c r="BT7" s="408"/>
      <c r="BU7" s="409"/>
      <c r="BV7" s="407">
        <v>3862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7294062</v>
      </c>
      <c r="CU7" s="408"/>
      <c r="CV7" s="408"/>
      <c r="CW7" s="408"/>
      <c r="CX7" s="408"/>
      <c r="CY7" s="408"/>
      <c r="CZ7" s="408"/>
      <c r="DA7" s="409"/>
      <c r="DB7" s="407">
        <v>7238368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764048</v>
      </c>
      <c r="BO8" s="408"/>
      <c r="BP8" s="408"/>
      <c r="BQ8" s="408"/>
      <c r="BR8" s="408"/>
      <c r="BS8" s="408"/>
      <c r="BT8" s="408"/>
      <c r="BU8" s="409"/>
      <c r="BV8" s="407">
        <v>560830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16486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203218</v>
      </c>
      <c r="BO9" s="408"/>
      <c r="BP9" s="408"/>
      <c r="BQ9" s="408"/>
      <c r="BR9" s="408"/>
      <c r="BS9" s="408"/>
      <c r="BT9" s="408"/>
      <c r="BU9" s="409"/>
      <c r="BV9" s="407">
        <v>-251726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12.2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17694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25118</v>
      </c>
      <c r="BO10" s="408"/>
      <c r="BP10" s="408"/>
      <c r="BQ10" s="408"/>
      <c r="BR10" s="408"/>
      <c r="BS10" s="408"/>
      <c r="BT10" s="408"/>
      <c r="BU10" s="409"/>
      <c r="BV10" s="407">
        <v>485295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15520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15473</v>
      </c>
      <c r="S13" s="492"/>
      <c r="T13" s="492"/>
      <c r="U13" s="492"/>
      <c r="V13" s="493"/>
      <c r="W13" s="423" t="s">
        <v>131</v>
      </c>
      <c r="X13" s="424"/>
      <c r="Y13" s="424"/>
      <c r="Z13" s="424"/>
      <c r="AA13" s="424"/>
      <c r="AB13" s="414"/>
      <c r="AC13" s="458">
        <v>377</v>
      </c>
      <c r="AD13" s="459"/>
      <c r="AE13" s="459"/>
      <c r="AF13" s="459"/>
      <c r="AG13" s="501"/>
      <c r="AH13" s="458">
        <v>463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228336</v>
      </c>
      <c r="BO13" s="408"/>
      <c r="BP13" s="408"/>
      <c r="BQ13" s="408"/>
      <c r="BR13" s="408"/>
      <c r="BS13" s="408"/>
      <c r="BT13" s="408"/>
      <c r="BU13" s="409"/>
      <c r="BV13" s="407">
        <v>233569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5.5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15909</v>
      </c>
      <c r="S14" s="492"/>
      <c r="T14" s="492"/>
      <c r="U14" s="492"/>
      <c r="V14" s="493"/>
      <c r="W14" s="397"/>
      <c r="X14" s="398"/>
      <c r="Y14" s="398"/>
      <c r="Z14" s="398"/>
      <c r="AA14" s="398"/>
      <c r="AB14" s="387"/>
      <c r="AC14" s="494">
        <v>5.0999999999999996</v>
      </c>
      <c r="AD14" s="495"/>
      <c r="AE14" s="495"/>
      <c r="AF14" s="495"/>
      <c r="AG14" s="496"/>
      <c r="AH14" s="494">
        <v>6.1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33.6</v>
      </c>
      <c r="CU14" s="506"/>
      <c r="CV14" s="506"/>
      <c r="CW14" s="506"/>
      <c r="CX14" s="506"/>
      <c r="CY14" s="506"/>
      <c r="CZ14" s="506"/>
      <c r="DA14" s="507"/>
      <c r="DB14" s="505">
        <v>48.1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15869</v>
      </c>
      <c r="S15" s="492"/>
      <c r="T15" s="492"/>
      <c r="U15" s="492"/>
      <c r="V15" s="493"/>
      <c r="W15" s="423" t="s">
        <v>137</v>
      </c>
      <c r="X15" s="424"/>
      <c r="Y15" s="424"/>
      <c r="Z15" s="424"/>
      <c r="AA15" s="424"/>
      <c r="AB15" s="414"/>
      <c r="AC15" s="458">
        <v>1746</v>
      </c>
      <c r="AD15" s="459"/>
      <c r="AE15" s="459"/>
      <c r="AF15" s="459"/>
      <c r="AG15" s="501"/>
      <c r="AH15" s="458">
        <v>1755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1995490</v>
      </c>
      <c r="BO15" s="371"/>
      <c r="BP15" s="371"/>
      <c r="BQ15" s="371"/>
      <c r="BR15" s="371"/>
      <c r="BS15" s="371"/>
      <c r="BT15" s="371"/>
      <c r="BU15" s="372"/>
      <c r="BV15" s="370">
        <v>1960535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23.6</v>
      </c>
      <c r="AD16" s="495"/>
      <c r="AE16" s="495"/>
      <c r="AF16" s="495"/>
      <c r="AG16" s="496"/>
      <c r="AH16" s="494">
        <v>23.2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6756374</v>
      </c>
      <c r="BO16" s="408"/>
      <c r="BP16" s="408"/>
      <c r="BQ16" s="408"/>
      <c r="BR16" s="408"/>
      <c r="BS16" s="408"/>
      <c r="BT16" s="408"/>
      <c r="BU16" s="409"/>
      <c r="BV16" s="407">
        <v>6658101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5289</v>
      </c>
      <c r="AD17" s="459"/>
      <c r="AE17" s="459"/>
      <c r="AF17" s="459"/>
      <c r="AG17" s="501"/>
      <c r="AH17" s="458">
        <v>5339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2496065</v>
      </c>
      <c r="BO17" s="408"/>
      <c r="BP17" s="408"/>
      <c r="BQ17" s="408"/>
      <c r="BR17" s="408"/>
      <c r="BS17" s="408"/>
      <c r="BT17" s="408"/>
      <c r="BU17" s="409"/>
      <c r="BV17" s="407">
        <v>2461866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78.680000000000007</v>
      </c>
      <c r="M18" s="531"/>
      <c r="N18" s="531"/>
      <c r="O18" s="531"/>
      <c r="P18" s="531"/>
      <c r="Q18" s="531"/>
      <c r="R18" s="532"/>
      <c r="S18" s="532"/>
      <c r="T18" s="532"/>
      <c r="U18" s="532"/>
      <c r="V18" s="533"/>
      <c r="W18" s="425"/>
      <c r="X18" s="426"/>
      <c r="Y18" s="426"/>
      <c r="Z18" s="426"/>
      <c r="AA18" s="426"/>
      <c r="AB18" s="417"/>
      <c r="AC18" s="534">
        <v>71.400000000000006</v>
      </c>
      <c r="AD18" s="535"/>
      <c r="AE18" s="535"/>
      <c r="AF18" s="535"/>
      <c r="AG18" s="536"/>
      <c r="AH18" s="534">
        <v>70.599999999999994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6331337</v>
      </c>
      <c r="BO18" s="408"/>
      <c r="BP18" s="408"/>
      <c r="BQ18" s="408"/>
      <c r="BR18" s="408"/>
      <c r="BS18" s="408"/>
      <c r="BT18" s="408"/>
      <c r="BU18" s="409"/>
      <c r="BV18" s="407">
        <v>6123515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9641715</v>
      </c>
      <c r="BO19" s="408"/>
      <c r="BP19" s="408"/>
      <c r="BQ19" s="408"/>
      <c r="BR19" s="408"/>
      <c r="BS19" s="408"/>
      <c r="BT19" s="408"/>
      <c r="BU19" s="409"/>
      <c r="BV19" s="407">
        <v>9488631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7599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15577808</v>
      </c>
      <c r="BO22" s="371"/>
      <c r="BP22" s="371"/>
      <c r="BQ22" s="371"/>
      <c r="BR22" s="371"/>
      <c r="BS22" s="371"/>
      <c r="BT22" s="371"/>
      <c r="BU22" s="372"/>
      <c r="BV22" s="370">
        <v>15736636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12346141</v>
      </c>
      <c r="BO23" s="408"/>
      <c r="BP23" s="408"/>
      <c r="BQ23" s="408"/>
      <c r="BR23" s="408"/>
      <c r="BS23" s="408"/>
      <c r="BT23" s="408"/>
      <c r="BU23" s="409"/>
      <c r="BV23" s="407">
        <v>12481052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7990</v>
      </c>
      <c r="R24" s="459"/>
      <c r="S24" s="459"/>
      <c r="T24" s="459"/>
      <c r="U24" s="459"/>
      <c r="V24" s="501"/>
      <c r="W24" s="553"/>
      <c r="X24" s="554"/>
      <c r="Y24" s="555"/>
      <c r="Z24" s="457" t="s">
        <v>162</v>
      </c>
      <c r="AA24" s="437"/>
      <c r="AB24" s="437"/>
      <c r="AC24" s="437"/>
      <c r="AD24" s="437"/>
      <c r="AE24" s="437"/>
      <c r="AF24" s="437"/>
      <c r="AG24" s="438"/>
      <c r="AH24" s="458">
        <v>192</v>
      </c>
      <c r="AI24" s="459"/>
      <c r="AJ24" s="459"/>
      <c r="AK24" s="459"/>
      <c r="AL24" s="501"/>
      <c r="AM24" s="458">
        <v>552960</v>
      </c>
      <c r="AN24" s="459"/>
      <c r="AO24" s="459"/>
      <c r="AP24" s="459"/>
      <c r="AQ24" s="459"/>
      <c r="AR24" s="501"/>
      <c r="AS24" s="458">
        <v>2880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12266787</v>
      </c>
      <c r="BO24" s="408"/>
      <c r="BP24" s="408"/>
      <c r="BQ24" s="408"/>
      <c r="BR24" s="408"/>
      <c r="BS24" s="408"/>
      <c r="BT24" s="408"/>
      <c r="BU24" s="409"/>
      <c r="BV24" s="407">
        <v>12110977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2037023</v>
      </c>
      <c r="BO25" s="371"/>
      <c r="BP25" s="371"/>
      <c r="BQ25" s="371"/>
      <c r="BR25" s="371"/>
      <c r="BS25" s="371"/>
      <c r="BT25" s="371"/>
      <c r="BU25" s="372"/>
      <c r="BV25" s="370">
        <v>2014429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5610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3940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377452</v>
      </c>
      <c r="BO27" s="527"/>
      <c r="BP27" s="527"/>
      <c r="BQ27" s="527"/>
      <c r="BR27" s="527"/>
      <c r="BS27" s="527"/>
      <c r="BT27" s="527"/>
      <c r="BU27" s="528"/>
      <c r="BV27" s="526">
        <v>376704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3480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1846323</v>
      </c>
      <c r="BO28" s="371"/>
      <c r="BP28" s="371"/>
      <c r="BQ28" s="371"/>
      <c r="BR28" s="371"/>
      <c r="BS28" s="371"/>
      <c r="BT28" s="371"/>
      <c r="BU28" s="372"/>
      <c r="BV28" s="370">
        <v>1821205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3180</v>
      </c>
      <c r="R29" s="459"/>
      <c r="S29" s="459"/>
      <c r="T29" s="459"/>
      <c r="U29" s="459"/>
      <c r="V29" s="501"/>
      <c r="W29" s="556"/>
      <c r="X29" s="557"/>
      <c r="Y29" s="558"/>
      <c r="Z29" s="457" t="s">
        <v>178</v>
      </c>
      <c r="AA29" s="437"/>
      <c r="AB29" s="437"/>
      <c r="AC29" s="437"/>
      <c r="AD29" s="437"/>
      <c r="AE29" s="437"/>
      <c r="AF29" s="437"/>
      <c r="AG29" s="438"/>
      <c r="AH29" s="458">
        <v>194</v>
      </c>
      <c r="AI29" s="459"/>
      <c r="AJ29" s="459"/>
      <c r="AK29" s="459"/>
      <c r="AL29" s="501"/>
      <c r="AM29" s="458">
        <v>561064</v>
      </c>
      <c r="AN29" s="459"/>
      <c r="AO29" s="459"/>
      <c r="AP29" s="459"/>
      <c r="AQ29" s="459"/>
      <c r="AR29" s="501"/>
      <c r="AS29" s="458">
        <v>2892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177095</v>
      </c>
      <c r="BO29" s="408"/>
      <c r="BP29" s="408"/>
      <c r="BQ29" s="408"/>
      <c r="BR29" s="408"/>
      <c r="BS29" s="408"/>
      <c r="BT29" s="408"/>
      <c r="BU29" s="409"/>
      <c r="BV29" s="407">
        <v>176230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2259868</v>
      </c>
      <c r="BO30" s="527"/>
      <c r="BP30" s="527"/>
      <c r="BQ30" s="527"/>
      <c r="BR30" s="527"/>
      <c r="BS30" s="527"/>
      <c r="BT30" s="527"/>
      <c r="BU30" s="528"/>
      <c r="BV30" s="526">
        <v>1606915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空知教育センター組合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砂川市土地開発公社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砂川地区保健衛生組合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北海道こどもの国協会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中・北空知廃棄物処理広域連合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中空知広域市町村圏組合（普通会計分）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砂川地区広域消防組合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中空知広域水道企業団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石狩川流域下水道組合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lYspgxMV67iusF0skR6X6F25UXlG0wyy8rv3E8fzWSlW50z5q9sJ33kwNnJUI/JzuQCw7yh3ChCbJICfQluZpg==" saltValue="Khg4lDQnYqCPzNem6Kp6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2095835</v>
      </c>
      <c r="S5" s="613"/>
      <c r="T5" s="613"/>
      <c r="U5" s="613"/>
      <c r="V5" s="613"/>
      <c r="W5" s="613"/>
      <c r="X5" s="613"/>
      <c r="Y5" s="614"/>
      <c r="Z5" s="615">
        <v>13.2</v>
      </c>
      <c r="AA5" s="615"/>
      <c r="AB5" s="615"/>
      <c r="AC5" s="615"/>
      <c r="AD5" s="616">
        <v>2012279</v>
      </c>
      <c r="AE5" s="616"/>
      <c r="AF5" s="616"/>
      <c r="AG5" s="616"/>
      <c r="AH5" s="616"/>
      <c r="AI5" s="616"/>
      <c r="AJ5" s="616"/>
      <c r="AK5" s="616"/>
      <c r="AL5" s="617">
        <v>27.1</v>
      </c>
      <c r="AM5" s="618"/>
      <c r="AN5" s="618"/>
      <c r="AO5" s="619"/>
      <c r="AP5" s="609" t="s">
        <v>217</v>
      </c>
      <c r="AQ5" s="610"/>
      <c r="AR5" s="610"/>
      <c r="AS5" s="610"/>
      <c r="AT5" s="610"/>
      <c r="AU5" s="610"/>
      <c r="AV5" s="610"/>
      <c r="AW5" s="610"/>
      <c r="AX5" s="610"/>
      <c r="AY5" s="610"/>
      <c r="AZ5" s="610"/>
      <c r="BA5" s="610"/>
      <c r="BB5" s="610"/>
      <c r="BC5" s="610"/>
      <c r="BD5" s="610"/>
      <c r="BE5" s="610"/>
      <c r="BF5" s="611"/>
      <c r="BG5" s="623">
        <v>2012279</v>
      </c>
      <c r="BH5" s="624"/>
      <c r="BI5" s="624"/>
      <c r="BJ5" s="624"/>
      <c r="BK5" s="624"/>
      <c r="BL5" s="624"/>
      <c r="BM5" s="624"/>
      <c r="BN5" s="625"/>
      <c r="BO5" s="626">
        <v>96</v>
      </c>
      <c r="BP5" s="626"/>
      <c r="BQ5" s="626"/>
      <c r="BR5" s="626"/>
      <c r="BS5" s="627">
        <v>98916</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104487</v>
      </c>
      <c r="S6" s="624"/>
      <c r="T6" s="624"/>
      <c r="U6" s="624"/>
      <c r="V6" s="624"/>
      <c r="W6" s="624"/>
      <c r="X6" s="624"/>
      <c r="Y6" s="625"/>
      <c r="Z6" s="626">
        <v>0.7</v>
      </c>
      <c r="AA6" s="626"/>
      <c r="AB6" s="626"/>
      <c r="AC6" s="626"/>
      <c r="AD6" s="627">
        <v>104487</v>
      </c>
      <c r="AE6" s="627"/>
      <c r="AF6" s="627"/>
      <c r="AG6" s="627"/>
      <c r="AH6" s="627"/>
      <c r="AI6" s="627"/>
      <c r="AJ6" s="627"/>
      <c r="AK6" s="627"/>
      <c r="AL6" s="628">
        <v>1.4</v>
      </c>
      <c r="AM6" s="629"/>
      <c r="AN6" s="629"/>
      <c r="AO6" s="630"/>
      <c r="AP6" s="620" t="s">
        <v>222</v>
      </c>
      <c r="AQ6" s="621"/>
      <c r="AR6" s="621"/>
      <c r="AS6" s="621"/>
      <c r="AT6" s="621"/>
      <c r="AU6" s="621"/>
      <c r="AV6" s="621"/>
      <c r="AW6" s="621"/>
      <c r="AX6" s="621"/>
      <c r="AY6" s="621"/>
      <c r="AZ6" s="621"/>
      <c r="BA6" s="621"/>
      <c r="BB6" s="621"/>
      <c r="BC6" s="621"/>
      <c r="BD6" s="621"/>
      <c r="BE6" s="621"/>
      <c r="BF6" s="622"/>
      <c r="BG6" s="623">
        <v>2012279</v>
      </c>
      <c r="BH6" s="624"/>
      <c r="BI6" s="624"/>
      <c r="BJ6" s="624"/>
      <c r="BK6" s="624"/>
      <c r="BL6" s="624"/>
      <c r="BM6" s="624"/>
      <c r="BN6" s="625"/>
      <c r="BO6" s="626">
        <v>96</v>
      </c>
      <c r="BP6" s="626"/>
      <c r="BQ6" s="626"/>
      <c r="BR6" s="626"/>
      <c r="BS6" s="627">
        <v>98916</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130904</v>
      </c>
      <c r="CS6" s="624"/>
      <c r="CT6" s="624"/>
      <c r="CU6" s="624"/>
      <c r="CV6" s="624"/>
      <c r="CW6" s="624"/>
      <c r="CX6" s="624"/>
      <c r="CY6" s="625"/>
      <c r="CZ6" s="617">
        <v>0.9</v>
      </c>
      <c r="DA6" s="618"/>
      <c r="DB6" s="618"/>
      <c r="DC6" s="634"/>
      <c r="DD6" s="632">
        <v>3898</v>
      </c>
      <c r="DE6" s="624"/>
      <c r="DF6" s="624"/>
      <c r="DG6" s="624"/>
      <c r="DH6" s="624"/>
      <c r="DI6" s="624"/>
      <c r="DJ6" s="624"/>
      <c r="DK6" s="624"/>
      <c r="DL6" s="624"/>
      <c r="DM6" s="624"/>
      <c r="DN6" s="624"/>
      <c r="DO6" s="624"/>
      <c r="DP6" s="625"/>
      <c r="DQ6" s="632">
        <v>130605</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642</v>
      </c>
      <c r="S7" s="624"/>
      <c r="T7" s="624"/>
      <c r="U7" s="624"/>
      <c r="V7" s="624"/>
      <c r="W7" s="624"/>
      <c r="X7" s="624"/>
      <c r="Y7" s="625"/>
      <c r="Z7" s="626">
        <v>0</v>
      </c>
      <c r="AA7" s="626"/>
      <c r="AB7" s="626"/>
      <c r="AC7" s="626"/>
      <c r="AD7" s="627">
        <v>642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944522</v>
      </c>
      <c r="BH7" s="624"/>
      <c r="BI7" s="624"/>
      <c r="BJ7" s="624"/>
      <c r="BK7" s="624"/>
      <c r="BL7" s="624"/>
      <c r="BM7" s="624"/>
      <c r="BN7" s="625"/>
      <c r="BO7" s="626">
        <v>45.1</v>
      </c>
      <c r="BP7" s="626"/>
      <c r="BQ7" s="626"/>
      <c r="BR7" s="626"/>
      <c r="BS7" s="627">
        <v>41624</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2658332</v>
      </c>
      <c r="CS7" s="624"/>
      <c r="CT7" s="624"/>
      <c r="CU7" s="624"/>
      <c r="CV7" s="624"/>
      <c r="CW7" s="624"/>
      <c r="CX7" s="624"/>
      <c r="CY7" s="625"/>
      <c r="CZ7" s="626">
        <v>17.600000000000001</v>
      </c>
      <c r="DA7" s="626"/>
      <c r="DB7" s="626"/>
      <c r="DC7" s="626"/>
      <c r="DD7" s="632">
        <v>79232</v>
      </c>
      <c r="DE7" s="624"/>
      <c r="DF7" s="624"/>
      <c r="DG7" s="624"/>
      <c r="DH7" s="624"/>
      <c r="DI7" s="624"/>
      <c r="DJ7" s="624"/>
      <c r="DK7" s="624"/>
      <c r="DL7" s="624"/>
      <c r="DM7" s="624"/>
      <c r="DN7" s="624"/>
      <c r="DO7" s="624"/>
      <c r="DP7" s="625"/>
      <c r="DQ7" s="632">
        <v>1418100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5942</v>
      </c>
      <c r="S8" s="624"/>
      <c r="T8" s="624"/>
      <c r="U8" s="624"/>
      <c r="V8" s="624"/>
      <c r="W8" s="624"/>
      <c r="X8" s="624"/>
      <c r="Y8" s="625"/>
      <c r="Z8" s="626">
        <v>0</v>
      </c>
      <c r="AA8" s="626"/>
      <c r="AB8" s="626"/>
      <c r="AC8" s="626"/>
      <c r="AD8" s="627">
        <v>5942</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27164</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3851163</v>
      </c>
      <c r="CS8" s="624"/>
      <c r="CT8" s="624"/>
      <c r="CU8" s="624"/>
      <c r="CV8" s="624"/>
      <c r="CW8" s="624"/>
      <c r="CX8" s="624"/>
      <c r="CY8" s="625"/>
      <c r="CZ8" s="626">
        <v>25.5</v>
      </c>
      <c r="DA8" s="626"/>
      <c r="DB8" s="626"/>
      <c r="DC8" s="626"/>
      <c r="DD8" s="632">
        <v>178541</v>
      </c>
      <c r="DE8" s="624"/>
      <c r="DF8" s="624"/>
      <c r="DG8" s="624"/>
      <c r="DH8" s="624"/>
      <c r="DI8" s="624"/>
      <c r="DJ8" s="624"/>
      <c r="DK8" s="624"/>
      <c r="DL8" s="624"/>
      <c r="DM8" s="624"/>
      <c r="DN8" s="624"/>
      <c r="DO8" s="624"/>
      <c r="DP8" s="625"/>
      <c r="DQ8" s="632">
        <v>1936357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6837</v>
      </c>
      <c r="S9" s="624"/>
      <c r="T9" s="624"/>
      <c r="U9" s="624"/>
      <c r="V9" s="624"/>
      <c r="W9" s="624"/>
      <c r="X9" s="624"/>
      <c r="Y9" s="625"/>
      <c r="Z9" s="626">
        <v>0</v>
      </c>
      <c r="AA9" s="626"/>
      <c r="AB9" s="626"/>
      <c r="AC9" s="626"/>
      <c r="AD9" s="627">
        <v>6837</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743922</v>
      </c>
      <c r="BH9" s="624"/>
      <c r="BI9" s="624"/>
      <c r="BJ9" s="624"/>
      <c r="BK9" s="624"/>
      <c r="BL9" s="624"/>
      <c r="BM9" s="624"/>
      <c r="BN9" s="625"/>
      <c r="BO9" s="626">
        <v>35.5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2318893</v>
      </c>
      <c r="CS9" s="624"/>
      <c r="CT9" s="624"/>
      <c r="CU9" s="624"/>
      <c r="CV9" s="624"/>
      <c r="CW9" s="624"/>
      <c r="CX9" s="624"/>
      <c r="CY9" s="625"/>
      <c r="CZ9" s="626">
        <v>15.4</v>
      </c>
      <c r="DA9" s="626"/>
      <c r="DB9" s="626"/>
      <c r="DC9" s="626"/>
      <c r="DD9" s="632">
        <v>46882</v>
      </c>
      <c r="DE9" s="624"/>
      <c r="DF9" s="624"/>
      <c r="DG9" s="624"/>
      <c r="DH9" s="624"/>
      <c r="DI9" s="624"/>
      <c r="DJ9" s="624"/>
      <c r="DK9" s="624"/>
      <c r="DL9" s="624"/>
      <c r="DM9" s="624"/>
      <c r="DN9" s="624"/>
      <c r="DO9" s="624"/>
      <c r="DP9" s="625"/>
      <c r="DQ9" s="632">
        <v>2009933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67053</v>
      </c>
      <c r="BH10" s="624"/>
      <c r="BI10" s="624"/>
      <c r="BJ10" s="624"/>
      <c r="BK10" s="624"/>
      <c r="BL10" s="624"/>
      <c r="BM10" s="624"/>
      <c r="BN10" s="625"/>
      <c r="BO10" s="626">
        <v>3.2</v>
      </c>
      <c r="BP10" s="626"/>
      <c r="BQ10" s="626"/>
      <c r="BR10" s="626"/>
      <c r="BS10" s="627">
        <v>11232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19949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17449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457166</v>
      </c>
      <c r="S11" s="624"/>
      <c r="T11" s="624"/>
      <c r="U11" s="624"/>
      <c r="V11" s="624"/>
      <c r="W11" s="624"/>
      <c r="X11" s="624"/>
      <c r="Y11" s="625"/>
      <c r="Z11" s="628">
        <v>2.9</v>
      </c>
      <c r="AA11" s="629"/>
      <c r="AB11" s="629"/>
      <c r="AC11" s="635"/>
      <c r="AD11" s="632">
        <v>457166</v>
      </c>
      <c r="AE11" s="624"/>
      <c r="AF11" s="624"/>
      <c r="AG11" s="624"/>
      <c r="AH11" s="624"/>
      <c r="AI11" s="624"/>
      <c r="AJ11" s="624"/>
      <c r="AK11" s="625"/>
      <c r="AL11" s="628">
        <v>6.2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106383</v>
      </c>
      <c r="BH11" s="624"/>
      <c r="BI11" s="624"/>
      <c r="BJ11" s="624"/>
      <c r="BK11" s="624"/>
      <c r="BL11" s="624"/>
      <c r="BM11" s="624"/>
      <c r="BN11" s="625"/>
      <c r="BO11" s="626">
        <v>5.0999999999999996</v>
      </c>
      <c r="BP11" s="626"/>
      <c r="BQ11" s="626"/>
      <c r="BR11" s="626"/>
      <c r="BS11" s="627">
        <v>30392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179566</v>
      </c>
      <c r="CS11" s="624"/>
      <c r="CT11" s="624"/>
      <c r="CU11" s="624"/>
      <c r="CV11" s="624"/>
      <c r="CW11" s="624"/>
      <c r="CX11" s="624"/>
      <c r="CY11" s="625"/>
      <c r="CZ11" s="626">
        <v>1.2</v>
      </c>
      <c r="DA11" s="626"/>
      <c r="DB11" s="626"/>
      <c r="DC11" s="626"/>
      <c r="DD11" s="632">
        <v>6710</v>
      </c>
      <c r="DE11" s="624"/>
      <c r="DF11" s="624"/>
      <c r="DG11" s="624"/>
      <c r="DH11" s="624"/>
      <c r="DI11" s="624"/>
      <c r="DJ11" s="624"/>
      <c r="DK11" s="624"/>
      <c r="DL11" s="624"/>
      <c r="DM11" s="624"/>
      <c r="DN11" s="624"/>
      <c r="DO11" s="624"/>
      <c r="DP11" s="625"/>
      <c r="DQ11" s="632">
        <v>83628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860848</v>
      </c>
      <c r="BH12" s="624"/>
      <c r="BI12" s="624"/>
      <c r="BJ12" s="624"/>
      <c r="BK12" s="624"/>
      <c r="BL12" s="624"/>
      <c r="BM12" s="624"/>
      <c r="BN12" s="625"/>
      <c r="BO12" s="626">
        <v>41.1</v>
      </c>
      <c r="BP12" s="626"/>
      <c r="BQ12" s="626"/>
      <c r="BR12" s="626"/>
      <c r="BS12" s="627">
        <v>57292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299312</v>
      </c>
      <c r="CS12" s="624"/>
      <c r="CT12" s="624"/>
      <c r="CU12" s="624"/>
      <c r="CV12" s="624"/>
      <c r="CW12" s="624"/>
      <c r="CX12" s="624"/>
      <c r="CY12" s="625"/>
      <c r="CZ12" s="626">
        <v>2</v>
      </c>
      <c r="DA12" s="626"/>
      <c r="DB12" s="626"/>
      <c r="DC12" s="626"/>
      <c r="DD12" s="632">
        <v>17784</v>
      </c>
      <c r="DE12" s="624"/>
      <c r="DF12" s="624"/>
      <c r="DG12" s="624"/>
      <c r="DH12" s="624"/>
      <c r="DI12" s="624"/>
      <c r="DJ12" s="624"/>
      <c r="DK12" s="624"/>
      <c r="DL12" s="624"/>
      <c r="DM12" s="624"/>
      <c r="DN12" s="624"/>
      <c r="DO12" s="624"/>
      <c r="DP12" s="625"/>
      <c r="DQ12" s="632">
        <v>146540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854141</v>
      </c>
      <c r="BH13" s="624"/>
      <c r="BI13" s="624"/>
      <c r="BJ13" s="624"/>
      <c r="BK13" s="624"/>
      <c r="BL13" s="624"/>
      <c r="BM13" s="624"/>
      <c r="BN13" s="625"/>
      <c r="BO13" s="626">
        <v>40.799999999999997</v>
      </c>
      <c r="BP13" s="626"/>
      <c r="BQ13" s="626"/>
      <c r="BR13" s="626"/>
      <c r="BS13" s="627">
        <v>57292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2641834</v>
      </c>
      <c r="CS13" s="624"/>
      <c r="CT13" s="624"/>
      <c r="CU13" s="624"/>
      <c r="CV13" s="624"/>
      <c r="CW13" s="624"/>
      <c r="CX13" s="624"/>
      <c r="CY13" s="625"/>
      <c r="CZ13" s="626">
        <v>17.5</v>
      </c>
      <c r="DA13" s="626"/>
      <c r="DB13" s="626"/>
      <c r="DC13" s="626"/>
      <c r="DD13" s="632">
        <v>820214</v>
      </c>
      <c r="DE13" s="624"/>
      <c r="DF13" s="624"/>
      <c r="DG13" s="624"/>
      <c r="DH13" s="624"/>
      <c r="DI13" s="624"/>
      <c r="DJ13" s="624"/>
      <c r="DK13" s="624"/>
      <c r="DL13" s="624"/>
      <c r="DM13" s="624"/>
      <c r="DN13" s="624"/>
      <c r="DO13" s="624"/>
      <c r="DP13" s="625"/>
      <c r="DQ13" s="632">
        <v>890804</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864</v>
      </c>
      <c r="S14" s="624"/>
      <c r="T14" s="624"/>
      <c r="U14" s="624"/>
      <c r="V14" s="624"/>
      <c r="W14" s="624"/>
      <c r="X14" s="624"/>
      <c r="Y14" s="625"/>
      <c r="Z14" s="626">
        <v>0</v>
      </c>
      <c r="AA14" s="626"/>
      <c r="AB14" s="626"/>
      <c r="AC14" s="626"/>
      <c r="AD14" s="627">
        <v>864</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45943</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433879</v>
      </c>
      <c r="CS14" s="624"/>
      <c r="CT14" s="624"/>
      <c r="CU14" s="624"/>
      <c r="CV14" s="624"/>
      <c r="CW14" s="624"/>
      <c r="CX14" s="624"/>
      <c r="CY14" s="625"/>
      <c r="CZ14" s="626">
        <v>2.9</v>
      </c>
      <c r="DA14" s="626"/>
      <c r="DB14" s="626"/>
      <c r="DC14" s="626"/>
      <c r="DD14" s="632" t="s">
        <v>122</v>
      </c>
      <c r="DE14" s="624"/>
      <c r="DF14" s="624"/>
      <c r="DG14" s="624"/>
      <c r="DH14" s="624"/>
      <c r="DI14" s="624"/>
      <c r="DJ14" s="624"/>
      <c r="DK14" s="624"/>
      <c r="DL14" s="624"/>
      <c r="DM14" s="624"/>
      <c r="DN14" s="624"/>
      <c r="DO14" s="624"/>
      <c r="DP14" s="625"/>
      <c r="DQ14" s="632">
        <v>388379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160966</v>
      </c>
      <c r="BH15" s="624"/>
      <c r="BI15" s="624"/>
      <c r="BJ15" s="624"/>
      <c r="BK15" s="624"/>
      <c r="BL15" s="624"/>
      <c r="BM15" s="624"/>
      <c r="BN15" s="625"/>
      <c r="BO15" s="626">
        <v>7.7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1163848</v>
      </c>
      <c r="CS15" s="624"/>
      <c r="CT15" s="624"/>
      <c r="CU15" s="624"/>
      <c r="CV15" s="624"/>
      <c r="CW15" s="624"/>
      <c r="CX15" s="624"/>
      <c r="CY15" s="625"/>
      <c r="CZ15" s="626">
        <v>7.7</v>
      </c>
      <c r="DA15" s="626"/>
      <c r="DB15" s="626"/>
      <c r="DC15" s="626"/>
      <c r="DD15" s="632">
        <v>320712</v>
      </c>
      <c r="DE15" s="624"/>
      <c r="DF15" s="624"/>
      <c r="DG15" s="624"/>
      <c r="DH15" s="624"/>
      <c r="DI15" s="624"/>
      <c r="DJ15" s="624"/>
      <c r="DK15" s="624"/>
      <c r="DL15" s="624"/>
      <c r="DM15" s="624"/>
      <c r="DN15" s="624"/>
      <c r="DO15" s="624"/>
      <c r="DP15" s="625"/>
      <c r="DQ15" s="632">
        <v>612884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10398</v>
      </c>
      <c r="S16" s="624"/>
      <c r="T16" s="624"/>
      <c r="U16" s="624"/>
      <c r="V16" s="624"/>
      <c r="W16" s="624"/>
      <c r="X16" s="624"/>
      <c r="Y16" s="625"/>
      <c r="Z16" s="626">
        <v>0.1</v>
      </c>
      <c r="AA16" s="626"/>
      <c r="AB16" s="626"/>
      <c r="AC16" s="626"/>
      <c r="AD16" s="627">
        <v>10398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39792</v>
      </c>
      <c r="S17" s="624"/>
      <c r="T17" s="624"/>
      <c r="U17" s="624"/>
      <c r="V17" s="624"/>
      <c r="W17" s="624"/>
      <c r="X17" s="624"/>
      <c r="Y17" s="625"/>
      <c r="Z17" s="626">
        <v>0.3</v>
      </c>
      <c r="AA17" s="626"/>
      <c r="AB17" s="626"/>
      <c r="AC17" s="626"/>
      <c r="AD17" s="627">
        <v>39792</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1389338</v>
      </c>
      <c r="CS17" s="624"/>
      <c r="CT17" s="624"/>
      <c r="CU17" s="624"/>
      <c r="CV17" s="624"/>
      <c r="CW17" s="624"/>
      <c r="CX17" s="624"/>
      <c r="CY17" s="625"/>
      <c r="CZ17" s="626">
        <v>9.1999999999999993</v>
      </c>
      <c r="DA17" s="626"/>
      <c r="DB17" s="626"/>
      <c r="DC17" s="626"/>
      <c r="DD17" s="632" t="s">
        <v>122</v>
      </c>
      <c r="DE17" s="624"/>
      <c r="DF17" s="624"/>
      <c r="DG17" s="624"/>
      <c r="DH17" s="624"/>
      <c r="DI17" s="624"/>
      <c r="DJ17" s="624"/>
      <c r="DK17" s="624"/>
      <c r="DL17" s="624"/>
      <c r="DM17" s="624"/>
      <c r="DN17" s="624"/>
      <c r="DO17" s="624"/>
      <c r="DP17" s="625"/>
      <c r="DQ17" s="632">
        <v>1237032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14359</v>
      </c>
      <c r="S18" s="624"/>
      <c r="T18" s="624"/>
      <c r="U18" s="624"/>
      <c r="V18" s="624"/>
      <c r="W18" s="624"/>
      <c r="X18" s="624"/>
      <c r="Y18" s="625"/>
      <c r="Z18" s="626">
        <v>0.1</v>
      </c>
      <c r="AA18" s="626"/>
      <c r="AB18" s="626"/>
      <c r="AC18" s="626"/>
      <c r="AD18" s="627">
        <v>14359</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10156</v>
      </c>
      <c r="S19" s="624"/>
      <c r="T19" s="624"/>
      <c r="U19" s="624"/>
      <c r="V19" s="624"/>
      <c r="W19" s="624"/>
      <c r="X19" s="624"/>
      <c r="Y19" s="625"/>
      <c r="Z19" s="626">
        <v>0.1</v>
      </c>
      <c r="AA19" s="626"/>
      <c r="AB19" s="626"/>
      <c r="AC19" s="626"/>
      <c r="AD19" s="627">
        <v>10156</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83556</v>
      </c>
      <c r="BH19" s="624"/>
      <c r="BI19" s="624"/>
      <c r="BJ19" s="624"/>
      <c r="BK19" s="624"/>
      <c r="BL19" s="624"/>
      <c r="BM19" s="624"/>
      <c r="BN19" s="625"/>
      <c r="BO19" s="626">
        <v>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4203</v>
      </c>
      <c r="S20" s="624"/>
      <c r="T20" s="624"/>
      <c r="U20" s="624"/>
      <c r="V20" s="624"/>
      <c r="W20" s="624"/>
      <c r="X20" s="624"/>
      <c r="Y20" s="625"/>
      <c r="Z20" s="626">
        <v>0</v>
      </c>
      <c r="AA20" s="626"/>
      <c r="AB20" s="626"/>
      <c r="AC20" s="626"/>
      <c r="AD20" s="627">
        <v>4203</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83556</v>
      </c>
      <c r="BH20" s="624"/>
      <c r="BI20" s="624"/>
      <c r="BJ20" s="624"/>
      <c r="BK20" s="624"/>
      <c r="BL20" s="624"/>
      <c r="BM20" s="624"/>
      <c r="BN20" s="625"/>
      <c r="BO20" s="626">
        <v>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15087018</v>
      </c>
      <c r="CS20" s="624"/>
      <c r="CT20" s="624"/>
      <c r="CU20" s="624"/>
      <c r="CV20" s="624"/>
      <c r="CW20" s="624"/>
      <c r="CX20" s="624"/>
      <c r="CY20" s="625"/>
      <c r="CZ20" s="626">
        <v>100</v>
      </c>
      <c r="DA20" s="626"/>
      <c r="DB20" s="626"/>
      <c r="DC20" s="626"/>
      <c r="DD20" s="632">
        <v>1473973</v>
      </c>
      <c r="DE20" s="624"/>
      <c r="DF20" s="624"/>
      <c r="DG20" s="624"/>
      <c r="DH20" s="624"/>
      <c r="DI20" s="624"/>
      <c r="DJ20" s="624"/>
      <c r="DK20" s="624"/>
      <c r="DL20" s="624"/>
      <c r="DM20" s="624"/>
      <c r="DN20" s="624"/>
      <c r="DO20" s="624"/>
      <c r="DP20" s="625"/>
      <c r="DQ20" s="632">
        <v>8871711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5765552</v>
      </c>
      <c r="S21" s="624"/>
      <c r="T21" s="624"/>
      <c r="U21" s="624"/>
      <c r="V21" s="624"/>
      <c r="W21" s="624"/>
      <c r="X21" s="624"/>
      <c r="Y21" s="625"/>
      <c r="Z21" s="626">
        <v>36.4</v>
      </c>
      <c r="AA21" s="626"/>
      <c r="AB21" s="626"/>
      <c r="AC21" s="626"/>
      <c r="AD21" s="627">
        <v>4761984</v>
      </c>
      <c r="AE21" s="627"/>
      <c r="AF21" s="627"/>
      <c r="AG21" s="627"/>
      <c r="AH21" s="627"/>
      <c r="AI21" s="627"/>
      <c r="AJ21" s="627"/>
      <c r="AK21" s="627"/>
      <c r="AL21" s="628">
        <v>64.099999999999994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4761984</v>
      </c>
      <c r="S22" s="624"/>
      <c r="T22" s="624"/>
      <c r="U22" s="624"/>
      <c r="V22" s="624"/>
      <c r="W22" s="624"/>
      <c r="X22" s="624"/>
      <c r="Y22" s="625"/>
      <c r="Z22" s="626">
        <v>30</v>
      </c>
      <c r="AA22" s="626"/>
      <c r="AB22" s="626"/>
      <c r="AC22" s="626"/>
      <c r="AD22" s="627">
        <v>4761984</v>
      </c>
      <c r="AE22" s="627"/>
      <c r="AF22" s="627"/>
      <c r="AG22" s="627"/>
      <c r="AH22" s="627"/>
      <c r="AI22" s="627"/>
      <c r="AJ22" s="627"/>
      <c r="AK22" s="627"/>
      <c r="AL22" s="628">
        <v>64.099999999999994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1003568</v>
      </c>
      <c r="S23" s="624"/>
      <c r="T23" s="624"/>
      <c r="U23" s="624"/>
      <c r="V23" s="624"/>
      <c r="W23" s="624"/>
      <c r="X23" s="624"/>
      <c r="Y23" s="625"/>
      <c r="Z23" s="626">
        <v>6.3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83556</v>
      </c>
      <c r="BH23" s="624"/>
      <c r="BI23" s="624"/>
      <c r="BJ23" s="624"/>
      <c r="BK23" s="624"/>
      <c r="BL23" s="624"/>
      <c r="BM23" s="624"/>
      <c r="BN23" s="625"/>
      <c r="BO23" s="626">
        <v>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5206418</v>
      </c>
      <c r="CS24" s="613"/>
      <c r="CT24" s="613"/>
      <c r="CU24" s="613"/>
      <c r="CV24" s="613"/>
      <c r="CW24" s="613"/>
      <c r="CX24" s="613"/>
      <c r="CY24" s="614"/>
      <c r="CZ24" s="617">
        <v>34.5</v>
      </c>
      <c r="DA24" s="618"/>
      <c r="DB24" s="618"/>
      <c r="DC24" s="634"/>
      <c r="DD24" s="655">
        <v>3482050</v>
      </c>
      <c r="DE24" s="613"/>
      <c r="DF24" s="613"/>
      <c r="DG24" s="613"/>
      <c r="DH24" s="613"/>
      <c r="DI24" s="613"/>
      <c r="DJ24" s="613"/>
      <c r="DK24" s="614"/>
      <c r="DL24" s="655">
        <v>3090289</v>
      </c>
      <c r="DM24" s="613"/>
      <c r="DN24" s="613"/>
      <c r="DO24" s="613"/>
      <c r="DP24" s="613"/>
      <c r="DQ24" s="613"/>
      <c r="DR24" s="613"/>
      <c r="DS24" s="613"/>
      <c r="DT24" s="613"/>
      <c r="DU24" s="613"/>
      <c r="DV24" s="614"/>
      <c r="DW24" s="617">
        <v>41.4</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8501874</v>
      </c>
      <c r="S25" s="624"/>
      <c r="T25" s="624"/>
      <c r="U25" s="624"/>
      <c r="V25" s="624"/>
      <c r="W25" s="624"/>
      <c r="X25" s="624"/>
      <c r="Y25" s="625"/>
      <c r="Z25" s="626">
        <v>53.6</v>
      </c>
      <c r="AA25" s="626"/>
      <c r="AB25" s="626"/>
      <c r="AC25" s="626"/>
      <c r="AD25" s="627">
        <v>7414750</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1794403</v>
      </c>
      <c r="CS25" s="656"/>
      <c r="CT25" s="656"/>
      <c r="CU25" s="656"/>
      <c r="CV25" s="656"/>
      <c r="CW25" s="656"/>
      <c r="CX25" s="656"/>
      <c r="CY25" s="657"/>
      <c r="CZ25" s="628">
        <v>11.9</v>
      </c>
      <c r="DA25" s="653"/>
      <c r="DB25" s="653"/>
      <c r="DC25" s="658"/>
      <c r="DD25" s="632">
        <v>1512588</v>
      </c>
      <c r="DE25" s="656"/>
      <c r="DF25" s="656"/>
      <c r="DG25" s="656"/>
      <c r="DH25" s="656"/>
      <c r="DI25" s="656"/>
      <c r="DJ25" s="656"/>
      <c r="DK25" s="657"/>
      <c r="DL25" s="632">
        <v>1451894</v>
      </c>
      <c r="DM25" s="656"/>
      <c r="DN25" s="656"/>
      <c r="DO25" s="656"/>
      <c r="DP25" s="656"/>
      <c r="DQ25" s="656"/>
      <c r="DR25" s="656"/>
      <c r="DS25" s="656"/>
      <c r="DT25" s="656"/>
      <c r="DU25" s="656"/>
      <c r="DV25" s="657"/>
      <c r="DW25" s="628">
        <v>19.399999999999999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1568</v>
      </c>
      <c r="S26" s="624"/>
      <c r="T26" s="624"/>
      <c r="U26" s="624"/>
      <c r="V26" s="624"/>
      <c r="W26" s="624"/>
      <c r="X26" s="624"/>
      <c r="Y26" s="625"/>
      <c r="Z26" s="626">
        <v>0</v>
      </c>
      <c r="AA26" s="626"/>
      <c r="AB26" s="626"/>
      <c r="AC26" s="626"/>
      <c r="AD26" s="627">
        <v>1568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984309</v>
      </c>
      <c r="CS26" s="624"/>
      <c r="CT26" s="624"/>
      <c r="CU26" s="624"/>
      <c r="CV26" s="624"/>
      <c r="CW26" s="624"/>
      <c r="CX26" s="624"/>
      <c r="CY26" s="625"/>
      <c r="CZ26" s="628">
        <v>6.5</v>
      </c>
      <c r="DA26" s="653"/>
      <c r="DB26" s="653"/>
      <c r="DC26" s="658"/>
      <c r="DD26" s="632">
        <v>866301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127919</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2095835</v>
      </c>
      <c r="BH27" s="624"/>
      <c r="BI27" s="624"/>
      <c r="BJ27" s="624"/>
      <c r="BK27" s="624"/>
      <c r="BL27" s="624"/>
      <c r="BM27" s="624"/>
      <c r="BN27" s="625"/>
      <c r="BO27" s="626">
        <v>100</v>
      </c>
      <c r="BP27" s="626"/>
      <c r="BQ27" s="626"/>
      <c r="BR27" s="626"/>
      <c r="BS27" s="627">
        <v>98916</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2022677</v>
      </c>
      <c r="CS27" s="656"/>
      <c r="CT27" s="656"/>
      <c r="CU27" s="656"/>
      <c r="CV27" s="656"/>
      <c r="CW27" s="656"/>
      <c r="CX27" s="656"/>
      <c r="CY27" s="657"/>
      <c r="CZ27" s="628">
        <v>13.4</v>
      </c>
      <c r="DA27" s="653"/>
      <c r="DB27" s="653"/>
      <c r="DC27" s="658"/>
      <c r="DD27" s="632">
        <v>732430</v>
      </c>
      <c r="DE27" s="656"/>
      <c r="DF27" s="656"/>
      <c r="DG27" s="656"/>
      <c r="DH27" s="656"/>
      <c r="DI27" s="656"/>
      <c r="DJ27" s="656"/>
      <c r="DK27" s="657"/>
      <c r="DL27" s="632">
        <v>401363</v>
      </c>
      <c r="DM27" s="656"/>
      <c r="DN27" s="656"/>
      <c r="DO27" s="656"/>
      <c r="DP27" s="656"/>
      <c r="DQ27" s="656"/>
      <c r="DR27" s="656"/>
      <c r="DS27" s="656"/>
      <c r="DT27" s="656"/>
      <c r="DU27" s="656"/>
      <c r="DV27" s="657"/>
      <c r="DW27" s="628">
        <v>5.4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297931</v>
      </c>
      <c r="S28" s="624"/>
      <c r="T28" s="624"/>
      <c r="U28" s="624"/>
      <c r="V28" s="624"/>
      <c r="W28" s="624"/>
      <c r="X28" s="624"/>
      <c r="Y28" s="625"/>
      <c r="Z28" s="626">
        <v>1.9</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1389338</v>
      </c>
      <c r="CS28" s="624"/>
      <c r="CT28" s="624"/>
      <c r="CU28" s="624"/>
      <c r="CV28" s="624"/>
      <c r="CW28" s="624"/>
      <c r="CX28" s="624"/>
      <c r="CY28" s="625"/>
      <c r="CZ28" s="628">
        <v>9.1999999999999993</v>
      </c>
      <c r="DA28" s="653"/>
      <c r="DB28" s="653"/>
      <c r="DC28" s="658"/>
      <c r="DD28" s="632">
        <v>1237032</v>
      </c>
      <c r="DE28" s="624"/>
      <c r="DF28" s="624"/>
      <c r="DG28" s="624"/>
      <c r="DH28" s="624"/>
      <c r="DI28" s="624"/>
      <c r="DJ28" s="624"/>
      <c r="DK28" s="625"/>
      <c r="DL28" s="632">
        <v>1237032</v>
      </c>
      <c r="DM28" s="624"/>
      <c r="DN28" s="624"/>
      <c r="DO28" s="624"/>
      <c r="DP28" s="624"/>
      <c r="DQ28" s="624"/>
      <c r="DR28" s="624"/>
      <c r="DS28" s="624"/>
      <c r="DT28" s="624"/>
      <c r="DU28" s="624"/>
      <c r="DV28" s="625"/>
      <c r="DW28" s="628">
        <v>16.600000000000001</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63665</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1378124</v>
      </c>
      <c r="CS29" s="656"/>
      <c r="CT29" s="656"/>
      <c r="CU29" s="656"/>
      <c r="CV29" s="656"/>
      <c r="CW29" s="656"/>
      <c r="CX29" s="656"/>
      <c r="CY29" s="657"/>
      <c r="CZ29" s="628">
        <v>9.1</v>
      </c>
      <c r="DA29" s="653"/>
      <c r="DB29" s="653"/>
      <c r="DC29" s="658"/>
      <c r="DD29" s="632">
        <v>1225818</v>
      </c>
      <c r="DE29" s="656"/>
      <c r="DF29" s="656"/>
      <c r="DG29" s="656"/>
      <c r="DH29" s="656"/>
      <c r="DI29" s="656"/>
      <c r="DJ29" s="656"/>
      <c r="DK29" s="657"/>
      <c r="DL29" s="632">
        <v>1225818</v>
      </c>
      <c r="DM29" s="656"/>
      <c r="DN29" s="656"/>
      <c r="DO29" s="656"/>
      <c r="DP29" s="656"/>
      <c r="DQ29" s="656"/>
      <c r="DR29" s="656"/>
      <c r="DS29" s="656"/>
      <c r="DT29" s="656"/>
      <c r="DU29" s="656"/>
      <c r="DV29" s="657"/>
      <c r="DW29" s="628">
        <v>16.399999999999999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1752473</v>
      </c>
      <c r="S30" s="624"/>
      <c r="T30" s="624"/>
      <c r="U30" s="624"/>
      <c r="V30" s="624"/>
      <c r="W30" s="624"/>
      <c r="X30" s="624"/>
      <c r="Y30" s="625"/>
      <c r="Z30" s="626">
        <v>11.1</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1346328</v>
      </c>
      <c r="CS30" s="624"/>
      <c r="CT30" s="624"/>
      <c r="CU30" s="624"/>
      <c r="CV30" s="624"/>
      <c r="CW30" s="624"/>
      <c r="CX30" s="624"/>
      <c r="CY30" s="625"/>
      <c r="CZ30" s="628">
        <v>8.9</v>
      </c>
      <c r="DA30" s="653"/>
      <c r="DB30" s="653"/>
      <c r="DC30" s="658"/>
      <c r="DD30" s="632">
        <v>1205780</v>
      </c>
      <c r="DE30" s="624"/>
      <c r="DF30" s="624"/>
      <c r="DG30" s="624"/>
      <c r="DH30" s="624"/>
      <c r="DI30" s="624"/>
      <c r="DJ30" s="624"/>
      <c r="DK30" s="625"/>
      <c r="DL30" s="632">
        <v>1205780</v>
      </c>
      <c r="DM30" s="624"/>
      <c r="DN30" s="624"/>
      <c r="DO30" s="624"/>
      <c r="DP30" s="624"/>
      <c r="DQ30" s="624"/>
      <c r="DR30" s="624"/>
      <c r="DS30" s="624"/>
      <c r="DT30" s="624"/>
      <c r="DU30" s="624"/>
      <c r="DV30" s="625"/>
      <c r="DW30" s="628">
        <v>16.100000000000001</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99.8</v>
      </c>
      <c r="BH31" s="667"/>
      <c r="BI31" s="667"/>
      <c r="BJ31" s="667"/>
      <c r="BK31" s="667"/>
      <c r="BL31" s="667"/>
      <c r="BM31" s="618">
        <v>99.2</v>
      </c>
      <c r="BN31" s="667"/>
      <c r="BO31" s="667"/>
      <c r="BP31" s="667"/>
      <c r="BQ31" s="668"/>
      <c r="BR31" s="670">
        <v>99.7</v>
      </c>
      <c r="BS31" s="667"/>
      <c r="BT31" s="667"/>
      <c r="BU31" s="667"/>
      <c r="BV31" s="667"/>
      <c r="BW31" s="667"/>
      <c r="BX31" s="618">
        <v>99.2</v>
      </c>
      <c r="BY31" s="667"/>
      <c r="BZ31" s="667"/>
      <c r="CA31" s="667"/>
      <c r="CB31" s="668"/>
      <c r="CD31" s="663"/>
      <c r="CE31" s="664"/>
      <c r="CF31" s="620" t="s">
        <v>301</v>
      </c>
      <c r="CG31" s="621"/>
      <c r="CH31" s="621"/>
      <c r="CI31" s="621"/>
      <c r="CJ31" s="621"/>
      <c r="CK31" s="621"/>
      <c r="CL31" s="621"/>
      <c r="CM31" s="621"/>
      <c r="CN31" s="621"/>
      <c r="CO31" s="621"/>
      <c r="CP31" s="621"/>
      <c r="CQ31" s="622"/>
      <c r="CR31" s="623">
        <v>31796</v>
      </c>
      <c r="CS31" s="656"/>
      <c r="CT31" s="656"/>
      <c r="CU31" s="656"/>
      <c r="CV31" s="656"/>
      <c r="CW31" s="656"/>
      <c r="CX31" s="656"/>
      <c r="CY31" s="657"/>
      <c r="CZ31" s="628">
        <v>0.2</v>
      </c>
      <c r="DA31" s="653"/>
      <c r="DB31" s="653"/>
      <c r="DC31" s="658"/>
      <c r="DD31" s="632">
        <v>20038</v>
      </c>
      <c r="DE31" s="656"/>
      <c r="DF31" s="656"/>
      <c r="DG31" s="656"/>
      <c r="DH31" s="656"/>
      <c r="DI31" s="656"/>
      <c r="DJ31" s="656"/>
      <c r="DK31" s="657"/>
      <c r="DL31" s="632">
        <v>20038</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595012</v>
      </c>
      <c r="S32" s="624"/>
      <c r="T32" s="624"/>
      <c r="U32" s="624"/>
      <c r="V32" s="624"/>
      <c r="W32" s="624"/>
      <c r="X32" s="624"/>
      <c r="Y32" s="625"/>
      <c r="Z32" s="626">
        <v>3.8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99.8</v>
      </c>
      <c r="BH32" s="656"/>
      <c r="BI32" s="656"/>
      <c r="BJ32" s="656"/>
      <c r="BK32" s="656"/>
      <c r="BL32" s="656"/>
      <c r="BM32" s="629">
        <v>99.2</v>
      </c>
      <c r="BN32" s="656"/>
      <c r="BO32" s="656"/>
      <c r="BP32" s="656"/>
      <c r="BQ32" s="669"/>
      <c r="BR32" s="680">
        <v>99.6</v>
      </c>
      <c r="BS32" s="656"/>
      <c r="BT32" s="656"/>
      <c r="BU32" s="656"/>
      <c r="BV32" s="656"/>
      <c r="BW32" s="656"/>
      <c r="BX32" s="629">
        <v>99.1</v>
      </c>
      <c r="BY32" s="656"/>
      <c r="BZ32" s="656"/>
      <c r="CA32" s="656"/>
      <c r="CB32" s="669"/>
      <c r="CD32" s="665"/>
      <c r="CE32" s="666"/>
      <c r="CF32" s="620" t="s">
        <v>305</v>
      </c>
      <c r="CG32" s="621"/>
      <c r="CH32" s="621"/>
      <c r="CI32" s="621"/>
      <c r="CJ32" s="621"/>
      <c r="CK32" s="621"/>
      <c r="CL32" s="621"/>
      <c r="CM32" s="621"/>
      <c r="CN32" s="621"/>
      <c r="CO32" s="621"/>
      <c r="CP32" s="621"/>
      <c r="CQ32" s="622"/>
      <c r="CR32" s="623">
        <v>11214</v>
      </c>
      <c r="CS32" s="624"/>
      <c r="CT32" s="624"/>
      <c r="CU32" s="624"/>
      <c r="CV32" s="624"/>
      <c r="CW32" s="624"/>
      <c r="CX32" s="624"/>
      <c r="CY32" s="625"/>
      <c r="CZ32" s="628">
        <v>0.1</v>
      </c>
      <c r="DA32" s="653"/>
      <c r="DB32" s="653"/>
      <c r="DC32" s="658"/>
      <c r="DD32" s="632">
        <v>11214</v>
      </c>
      <c r="DE32" s="624"/>
      <c r="DF32" s="624"/>
      <c r="DG32" s="624"/>
      <c r="DH32" s="624"/>
      <c r="DI32" s="624"/>
      <c r="DJ32" s="624"/>
      <c r="DK32" s="625"/>
      <c r="DL32" s="632">
        <v>11214</v>
      </c>
      <c r="DM32" s="624"/>
      <c r="DN32" s="624"/>
      <c r="DO32" s="624"/>
      <c r="DP32" s="624"/>
      <c r="DQ32" s="624"/>
      <c r="DR32" s="624"/>
      <c r="DS32" s="624"/>
      <c r="DT32" s="624"/>
      <c r="DU32" s="624"/>
      <c r="DV32" s="625"/>
      <c r="DW32" s="628">
        <v>0.2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206058</v>
      </c>
      <c r="S33" s="624"/>
      <c r="T33" s="624"/>
      <c r="U33" s="624"/>
      <c r="V33" s="624"/>
      <c r="W33" s="624"/>
      <c r="X33" s="624"/>
      <c r="Y33" s="625"/>
      <c r="Z33" s="626">
        <v>1.3</v>
      </c>
      <c r="AA33" s="626"/>
      <c r="AB33" s="626"/>
      <c r="AC33" s="626"/>
      <c r="AD33" s="627">
        <v>6411</v>
      </c>
      <c r="AE33" s="627"/>
      <c r="AF33" s="627"/>
      <c r="AG33" s="627"/>
      <c r="AH33" s="627"/>
      <c r="AI33" s="627"/>
      <c r="AJ33" s="627"/>
      <c r="AK33" s="627"/>
      <c r="AL33" s="628">
        <v>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99.7</v>
      </c>
      <c r="BS33" s="682"/>
      <c r="BT33" s="682"/>
      <c r="BU33" s="682"/>
      <c r="BV33" s="682"/>
      <c r="BW33" s="682"/>
      <c r="BX33" s="683">
        <v>99.1</v>
      </c>
      <c r="BY33" s="682"/>
      <c r="BZ33" s="682"/>
      <c r="CA33" s="682"/>
      <c r="CB33" s="684"/>
      <c r="CD33" s="620" t="s">
        <v>308</v>
      </c>
      <c r="CE33" s="621"/>
      <c r="CF33" s="621"/>
      <c r="CG33" s="621"/>
      <c r="CH33" s="621"/>
      <c r="CI33" s="621"/>
      <c r="CJ33" s="621"/>
      <c r="CK33" s="621"/>
      <c r="CL33" s="621"/>
      <c r="CM33" s="621"/>
      <c r="CN33" s="621"/>
      <c r="CO33" s="621"/>
      <c r="CP33" s="621"/>
      <c r="CQ33" s="622"/>
      <c r="CR33" s="623">
        <v>8406627</v>
      </c>
      <c r="CS33" s="656"/>
      <c r="CT33" s="656"/>
      <c r="CU33" s="656"/>
      <c r="CV33" s="656"/>
      <c r="CW33" s="656"/>
      <c r="CX33" s="656"/>
      <c r="CY33" s="657"/>
      <c r="CZ33" s="628">
        <v>55.7</v>
      </c>
      <c r="DA33" s="653"/>
      <c r="DB33" s="653"/>
      <c r="DC33" s="658"/>
      <c r="DD33" s="632">
        <v>5201777</v>
      </c>
      <c r="DE33" s="656"/>
      <c r="DF33" s="656"/>
      <c r="DG33" s="656"/>
      <c r="DH33" s="656"/>
      <c r="DI33" s="656"/>
      <c r="DJ33" s="656"/>
      <c r="DK33" s="657"/>
      <c r="DL33" s="632">
        <v>3241048</v>
      </c>
      <c r="DM33" s="656"/>
      <c r="DN33" s="656"/>
      <c r="DO33" s="656"/>
      <c r="DP33" s="656"/>
      <c r="DQ33" s="656"/>
      <c r="DR33" s="656"/>
      <c r="DS33" s="656"/>
      <c r="DT33" s="656"/>
      <c r="DU33" s="656"/>
      <c r="DV33" s="657"/>
      <c r="DW33" s="628">
        <v>43.4</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1202221</v>
      </c>
      <c r="S34" s="624"/>
      <c r="T34" s="624"/>
      <c r="U34" s="624"/>
      <c r="V34" s="624"/>
      <c r="W34" s="624"/>
      <c r="X34" s="624"/>
      <c r="Y34" s="625"/>
      <c r="Z34" s="626">
        <v>7.6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2093139</v>
      </c>
      <c r="CS34" s="624"/>
      <c r="CT34" s="624"/>
      <c r="CU34" s="624"/>
      <c r="CV34" s="624"/>
      <c r="CW34" s="624"/>
      <c r="CX34" s="624"/>
      <c r="CY34" s="625"/>
      <c r="CZ34" s="628">
        <v>13.9</v>
      </c>
      <c r="DA34" s="653"/>
      <c r="DB34" s="653"/>
      <c r="DC34" s="658"/>
      <c r="DD34" s="632">
        <v>1617665</v>
      </c>
      <c r="DE34" s="624"/>
      <c r="DF34" s="624"/>
      <c r="DG34" s="624"/>
      <c r="DH34" s="624"/>
      <c r="DI34" s="624"/>
      <c r="DJ34" s="624"/>
      <c r="DK34" s="625"/>
      <c r="DL34" s="632">
        <v>886630</v>
      </c>
      <c r="DM34" s="624"/>
      <c r="DN34" s="624"/>
      <c r="DO34" s="624"/>
      <c r="DP34" s="624"/>
      <c r="DQ34" s="624"/>
      <c r="DR34" s="624"/>
      <c r="DS34" s="624"/>
      <c r="DT34" s="624"/>
      <c r="DU34" s="624"/>
      <c r="DV34" s="625"/>
      <c r="DW34" s="628">
        <v>11.9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465773</v>
      </c>
      <c r="S35" s="624"/>
      <c r="T35" s="624"/>
      <c r="U35" s="624"/>
      <c r="V35" s="624"/>
      <c r="W35" s="624"/>
      <c r="X35" s="624"/>
      <c r="Y35" s="625"/>
      <c r="Z35" s="626">
        <v>2.9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234885</v>
      </c>
      <c r="CS35" s="656"/>
      <c r="CT35" s="656"/>
      <c r="CU35" s="656"/>
      <c r="CV35" s="656"/>
      <c r="CW35" s="656"/>
      <c r="CX35" s="656"/>
      <c r="CY35" s="657"/>
      <c r="CZ35" s="628">
        <v>1.6</v>
      </c>
      <c r="DA35" s="653"/>
      <c r="DB35" s="653"/>
      <c r="DC35" s="658"/>
      <c r="DD35" s="632">
        <v>115107</v>
      </c>
      <c r="DE35" s="656"/>
      <c r="DF35" s="656"/>
      <c r="DG35" s="656"/>
      <c r="DH35" s="656"/>
      <c r="DI35" s="656"/>
      <c r="DJ35" s="656"/>
      <c r="DK35" s="657"/>
      <c r="DL35" s="632">
        <v>111276</v>
      </c>
      <c r="DM35" s="656"/>
      <c r="DN35" s="656"/>
      <c r="DO35" s="656"/>
      <c r="DP35" s="656"/>
      <c r="DQ35" s="656"/>
      <c r="DR35" s="656"/>
      <c r="DS35" s="656"/>
      <c r="DT35" s="656"/>
      <c r="DU35" s="656"/>
      <c r="DV35" s="657"/>
      <c r="DW35" s="628">
        <v>1.5</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564692</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2669896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15143</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2868058</v>
      </c>
      <c r="CS36" s="624"/>
      <c r="CT36" s="624"/>
      <c r="CU36" s="624"/>
      <c r="CV36" s="624"/>
      <c r="CW36" s="624"/>
      <c r="CX36" s="624"/>
      <c r="CY36" s="625"/>
      <c r="CZ36" s="628">
        <v>19</v>
      </c>
      <c r="DA36" s="653"/>
      <c r="DB36" s="653"/>
      <c r="DC36" s="658"/>
      <c r="DD36" s="632">
        <v>2424828</v>
      </c>
      <c r="DE36" s="624"/>
      <c r="DF36" s="624"/>
      <c r="DG36" s="624"/>
      <c r="DH36" s="624"/>
      <c r="DI36" s="624"/>
      <c r="DJ36" s="624"/>
      <c r="DK36" s="625"/>
      <c r="DL36" s="632">
        <v>1795714</v>
      </c>
      <c r="DM36" s="624"/>
      <c r="DN36" s="624"/>
      <c r="DO36" s="624"/>
      <c r="DP36" s="624"/>
      <c r="DQ36" s="624"/>
      <c r="DR36" s="624"/>
      <c r="DS36" s="624"/>
      <c r="DT36" s="624"/>
      <c r="DU36" s="624"/>
      <c r="DV36" s="625"/>
      <c r="DW36" s="628">
        <v>24</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890336</v>
      </c>
      <c r="S37" s="624"/>
      <c r="T37" s="624"/>
      <c r="U37" s="624"/>
      <c r="V37" s="624"/>
      <c r="W37" s="624"/>
      <c r="X37" s="624"/>
      <c r="Y37" s="625"/>
      <c r="Z37" s="626">
        <v>5.6</v>
      </c>
      <c r="AA37" s="626"/>
      <c r="AB37" s="626"/>
      <c r="AC37" s="626"/>
      <c r="AD37" s="627">
        <v>8848</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1525673</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-15812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713711</v>
      </c>
      <c r="CS37" s="656"/>
      <c r="CT37" s="656"/>
      <c r="CU37" s="656"/>
      <c r="CV37" s="656"/>
      <c r="CW37" s="656"/>
      <c r="CX37" s="656"/>
      <c r="CY37" s="657"/>
      <c r="CZ37" s="628">
        <v>4.7</v>
      </c>
      <c r="DA37" s="653"/>
      <c r="DB37" s="653"/>
      <c r="DC37" s="658"/>
      <c r="DD37" s="632">
        <v>668026</v>
      </c>
      <c r="DE37" s="656"/>
      <c r="DF37" s="656"/>
      <c r="DG37" s="656"/>
      <c r="DH37" s="656"/>
      <c r="DI37" s="656"/>
      <c r="DJ37" s="656"/>
      <c r="DK37" s="657"/>
      <c r="DL37" s="632">
        <v>541909</v>
      </c>
      <c r="DM37" s="656"/>
      <c r="DN37" s="656"/>
      <c r="DO37" s="656"/>
      <c r="DP37" s="656"/>
      <c r="DQ37" s="656"/>
      <c r="DR37" s="656"/>
      <c r="DS37" s="656"/>
      <c r="DT37" s="656"/>
      <c r="DU37" s="656"/>
      <c r="DV37" s="657"/>
      <c r="DW37" s="628">
        <v>7.3</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1187500</v>
      </c>
      <c r="S38" s="624"/>
      <c r="T38" s="624"/>
      <c r="U38" s="624"/>
      <c r="V38" s="624"/>
      <c r="W38" s="624"/>
      <c r="X38" s="624"/>
      <c r="Y38" s="625"/>
      <c r="Z38" s="626">
        <v>7.5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250423</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2038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889267</v>
      </c>
      <c r="CS38" s="624"/>
      <c r="CT38" s="624"/>
      <c r="CU38" s="624"/>
      <c r="CV38" s="624"/>
      <c r="CW38" s="624"/>
      <c r="CX38" s="624"/>
      <c r="CY38" s="625"/>
      <c r="CZ38" s="628">
        <v>5.9</v>
      </c>
      <c r="DA38" s="653"/>
      <c r="DB38" s="653"/>
      <c r="DC38" s="658"/>
      <c r="DD38" s="632">
        <v>718426</v>
      </c>
      <c r="DE38" s="624"/>
      <c r="DF38" s="624"/>
      <c r="DG38" s="624"/>
      <c r="DH38" s="624"/>
      <c r="DI38" s="624"/>
      <c r="DJ38" s="624"/>
      <c r="DK38" s="625"/>
      <c r="DL38" s="632">
        <v>447238</v>
      </c>
      <c r="DM38" s="624"/>
      <c r="DN38" s="624"/>
      <c r="DO38" s="624"/>
      <c r="DP38" s="624"/>
      <c r="DQ38" s="624"/>
      <c r="DR38" s="624"/>
      <c r="DS38" s="624"/>
      <c r="DT38" s="624"/>
      <c r="DU38" s="624"/>
      <c r="DV38" s="625"/>
      <c r="DW38" s="628">
        <v>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4533</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2822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1141358</v>
      </c>
      <c r="CS39" s="656"/>
      <c r="CT39" s="656"/>
      <c r="CU39" s="656"/>
      <c r="CV39" s="656"/>
      <c r="CW39" s="656"/>
      <c r="CX39" s="656"/>
      <c r="CY39" s="657"/>
      <c r="CZ39" s="628">
        <v>7.6</v>
      </c>
      <c r="DA39" s="653"/>
      <c r="DB39" s="653"/>
      <c r="DC39" s="658"/>
      <c r="DD39" s="632">
        <v>30742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36000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76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1179920</v>
      </c>
      <c r="CS40" s="624"/>
      <c r="CT40" s="624"/>
      <c r="CU40" s="624"/>
      <c r="CV40" s="624"/>
      <c r="CW40" s="624"/>
      <c r="CX40" s="624"/>
      <c r="CY40" s="625"/>
      <c r="CZ40" s="628">
        <v>7.8</v>
      </c>
      <c r="DA40" s="653"/>
      <c r="DB40" s="653"/>
      <c r="DC40" s="658"/>
      <c r="DD40" s="632">
        <v>295009</v>
      </c>
      <c r="DE40" s="624"/>
      <c r="DF40" s="624"/>
      <c r="DG40" s="624"/>
      <c r="DH40" s="624"/>
      <c r="DI40" s="624"/>
      <c r="DJ40" s="624"/>
      <c r="DK40" s="625"/>
      <c r="DL40" s="632">
        <v>190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15857022</v>
      </c>
      <c r="S41" s="696"/>
      <c r="T41" s="696"/>
      <c r="U41" s="696"/>
      <c r="V41" s="696"/>
      <c r="W41" s="696"/>
      <c r="X41" s="696"/>
      <c r="Y41" s="700"/>
      <c r="Z41" s="701">
        <v>100</v>
      </c>
      <c r="AA41" s="701"/>
      <c r="AB41" s="701"/>
      <c r="AC41" s="701"/>
      <c r="AD41" s="702">
        <v>7431577</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165174</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724093</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506</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1473973</v>
      </c>
      <c r="CS42" s="656"/>
      <c r="CT42" s="656"/>
      <c r="CU42" s="656"/>
      <c r="CV42" s="656"/>
      <c r="CW42" s="656"/>
      <c r="CX42" s="656"/>
      <c r="CY42" s="657"/>
      <c r="CZ42" s="628">
        <v>9.8000000000000007</v>
      </c>
      <c r="DA42" s="653"/>
      <c r="DB42" s="653"/>
      <c r="DC42" s="658"/>
      <c r="DD42" s="632">
        <v>187884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59320</v>
      </c>
      <c r="CS43" s="656"/>
      <c r="CT43" s="656"/>
      <c r="CU43" s="656"/>
      <c r="CV43" s="656"/>
      <c r="CW43" s="656"/>
      <c r="CX43" s="656"/>
      <c r="CY43" s="657"/>
      <c r="CZ43" s="628">
        <v>0.4</v>
      </c>
      <c r="DA43" s="653"/>
      <c r="DB43" s="653"/>
      <c r="DC43" s="658"/>
      <c r="DD43" s="632">
        <v>47485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1473973</v>
      </c>
      <c r="CS44" s="624"/>
      <c r="CT44" s="624"/>
      <c r="CU44" s="624"/>
      <c r="CV44" s="624"/>
      <c r="CW44" s="624"/>
      <c r="CX44" s="624"/>
      <c r="CY44" s="625"/>
      <c r="CZ44" s="628">
        <v>9.8000000000000007</v>
      </c>
      <c r="DA44" s="629"/>
      <c r="DB44" s="629"/>
      <c r="DC44" s="635"/>
      <c r="DD44" s="632">
        <v>187884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310156</v>
      </c>
      <c r="CS45" s="656"/>
      <c r="CT45" s="656"/>
      <c r="CU45" s="656"/>
      <c r="CV45" s="656"/>
      <c r="CW45" s="656"/>
      <c r="CX45" s="656"/>
      <c r="CY45" s="657"/>
      <c r="CZ45" s="628">
        <v>2.1</v>
      </c>
      <c r="DA45" s="653"/>
      <c r="DB45" s="653"/>
      <c r="DC45" s="658"/>
      <c r="DD45" s="632">
        <v>38858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1163817</v>
      </c>
      <c r="CS46" s="624"/>
      <c r="CT46" s="624"/>
      <c r="CU46" s="624"/>
      <c r="CV46" s="624"/>
      <c r="CW46" s="624"/>
      <c r="CX46" s="624"/>
      <c r="CY46" s="625"/>
      <c r="CZ46" s="628">
        <v>7.7</v>
      </c>
      <c r="DA46" s="629"/>
      <c r="DB46" s="629"/>
      <c r="DC46" s="635"/>
      <c r="DD46" s="632">
        <v>149026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15087018</v>
      </c>
      <c r="CS49" s="682"/>
      <c r="CT49" s="682"/>
      <c r="CU49" s="682"/>
      <c r="CV49" s="682"/>
      <c r="CW49" s="682"/>
      <c r="CX49" s="682"/>
      <c r="CY49" s="711"/>
      <c r="CZ49" s="703">
        <v>100</v>
      </c>
      <c r="DA49" s="712"/>
      <c r="DB49" s="712"/>
      <c r="DC49" s="713"/>
      <c r="DD49" s="714">
        <v>8871711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ajo6utY0YbsPIA8xjDDqFzJVDuoQtT1CI+A/NGsSw+LUBgg6MfRQi9gNmrXdSbesgS/1Rrcs0mcMVNjQ2m4tw==" saltValue="rNpfr/t6bBZKZ/ZQ8Hhq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view="pageBreakPreview" zoomScaleNormal="40" zoomScaleSheetLayoutView="10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15857</v>
      </c>
      <c r="R7" s="753"/>
      <c r="S7" s="753"/>
      <c r="T7" s="753"/>
      <c r="U7" s="753"/>
      <c r="V7" s="753">
        <v>15087</v>
      </c>
      <c r="W7" s="753"/>
      <c r="X7" s="753"/>
      <c r="Y7" s="753"/>
      <c r="Z7" s="753"/>
      <c r="AA7" s="753">
        <v>770</v>
      </c>
      <c r="AB7" s="753"/>
      <c r="AC7" s="753"/>
      <c r="AD7" s="753"/>
      <c r="AE7" s="754"/>
      <c r="AF7" s="755">
        <v>764</v>
      </c>
      <c r="AG7" s="756"/>
      <c r="AH7" s="756"/>
      <c r="AI7" s="756"/>
      <c r="AJ7" s="757"/>
      <c r="AK7" s="758">
        <v>466</v>
      </c>
      <c r="AL7" s="759"/>
      <c r="AM7" s="759"/>
      <c r="AN7" s="759"/>
      <c r="AO7" s="759"/>
      <c r="AP7" s="759">
        <v>15578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v>
      </c>
      <c r="CI7" s="744"/>
      <c r="CJ7" s="744"/>
      <c r="CK7" s="744"/>
      <c r="CL7" s="745"/>
      <c r="CM7" s="743">
        <v>-213</v>
      </c>
      <c r="CN7" s="744"/>
      <c r="CO7" s="744"/>
      <c r="CP7" s="744"/>
      <c r="CQ7" s="745"/>
      <c r="CR7" s="743">
        <v>10</v>
      </c>
      <c r="CS7" s="744"/>
      <c r="CT7" s="744"/>
      <c r="CU7" s="744"/>
      <c r="CV7" s="745"/>
      <c r="CW7" s="743" t="s">
        <v>552</v>
      </c>
      <c r="CX7" s="744"/>
      <c r="CY7" s="744"/>
      <c r="CZ7" s="744"/>
      <c r="DA7" s="745"/>
      <c r="DB7" s="743" t="s">
        <v>552</v>
      </c>
      <c r="DC7" s="744"/>
      <c r="DD7" s="744"/>
      <c r="DE7" s="744"/>
      <c r="DF7" s="745"/>
      <c r="DG7" s="743">
        <v>767</v>
      </c>
      <c r="DH7" s="744"/>
      <c r="DI7" s="744"/>
      <c r="DJ7" s="744"/>
      <c r="DK7" s="745"/>
      <c r="DL7" s="743" t="s">
        <v>552</v>
      </c>
      <c r="DM7" s="744"/>
      <c r="DN7" s="744"/>
      <c r="DO7" s="744"/>
      <c r="DP7" s="745"/>
      <c r="DQ7" s="743">
        <v>280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1</v>
      </c>
      <c r="CI8" s="777"/>
      <c r="CJ8" s="777"/>
      <c r="CK8" s="777"/>
      <c r="CL8" s="778"/>
      <c r="CM8" s="776">
        <v>23</v>
      </c>
      <c r="CN8" s="777"/>
      <c r="CO8" s="777"/>
      <c r="CP8" s="777"/>
      <c r="CQ8" s="778"/>
      <c r="CR8" s="776">
        <v>1</v>
      </c>
      <c r="CS8" s="777"/>
      <c r="CT8" s="777"/>
      <c r="CU8" s="777"/>
      <c r="CV8" s="778"/>
      <c r="CW8" s="776" t="s">
        <v>552</v>
      </c>
      <c r="CX8" s="777"/>
      <c r="CY8" s="777"/>
      <c r="CZ8" s="777"/>
      <c r="DA8" s="778"/>
      <c r="DB8" s="776" t="s">
        <v>552</v>
      </c>
      <c r="DC8" s="777"/>
      <c r="DD8" s="777"/>
      <c r="DE8" s="777"/>
      <c r="DF8" s="778"/>
      <c r="DG8" s="776" t="s">
        <v>552</v>
      </c>
      <c r="DH8" s="777"/>
      <c r="DI8" s="777"/>
      <c r="DJ8" s="777"/>
      <c r="DK8" s="778"/>
      <c r="DL8" s="776" t="s">
        <v>552</v>
      </c>
      <c r="DM8" s="777"/>
      <c r="DN8" s="777"/>
      <c r="DO8" s="777"/>
      <c r="DP8" s="778"/>
      <c r="DQ8" s="776" t="s">
        <v>552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f>
        <v>15857</v>
      </c>
      <c r="R23" s="793"/>
      <c r="S23" s="793"/>
      <c r="T23" s="793"/>
      <c r="U23" s="793"/>
      <c r="V23" s="794">
        <f t="shared" ref="V23" si="0">SUM(V7:Z22)</f>
        <v>15087</v>
      </c>
      <c r="W23" s="795"/>
      <c r="X23" s="795"/>
      <c r="Y23" s="795"/>
      <c r="Z23" s="796"/>
      <c r="AA23" s="794">
        <f t="shared" ref="AA23" si="1">SUM(AA7:AE22)</f>
        <v>770</v>
      </c>
      <c r="AB23" s="795"/>
      <c r="AC23" s="795"/>
      <c r="AD23" s="795"/>
      <c r="AE23" s="797"/>
      <c r="AF23" s="798">
        <v>764</v>
      </c>
      <c r="AG23" s="793"/>
      <c r="AH23" s="793"/>
      <c r="AI23" s="793"/>
      <c r="AJ23" s="799"/>
      <c r="AK23" s="800"/>
      <c r="AL23" s="801"/>
      <c r="AM23" s="801"/>
      <c r="AN23" s="801"/>
      <c r="AO23" s="801"/>
      <c r="AP23" s="793">
        <f>SUM(AP7:AT22)</f>
        <v>15578</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3">
        <v>1973</v>
      </c>
      <c r="R28" s="824"/>
      <c r="S28" s="824"/>
      <c r="T28" s="824"/>
      <c r="U28" s="824"/>
      <c r="V28" s="824">
        <v>1958</v>
      </c>
      <c r="W28" s="824"/>
      <c r="X28" s="824"/>
      <c r="Y28" s="824"/>
      <c r="Z28" s="824"/>
      <c r="AA28" s="824">
        <v>15</v>
      </c>
      <c r="AB28" s="824"/>
      <c r="AC28" s="824"/>
      <c r="AD28" s="824"/>
      <c r="AE28" s="825"/>
      <c r="AF28" s="826">
        <v>15</v>
      </c>
      <c r="AG28" s="824"/>
      <c r="AH28" s="824"/>
      <c r="AI28" s="824"/>
      <c r="AJ28" s="827"/>
      <c r="AK28" s="828">
        <v>165</v>
      </c>
      <c r="AL28" s="829"/>
      <c r="AM28" s="829"/>
      <c r="AN28" s="829"/>
      <c r="AO28" s="829"/>
      <c r="AP28" s="829" t="s">
        <v>552</v>
      </c>
      <c r="AQ28" s="829"/>
      <c r="AR28" s="829"/>
      <c r="AS28" s="829"/>
      <c r="AT28" s="829"/>
      <c r="AU28" s="829" t="s">
        <v>552</v>
      </c>
      <c r="AV28" s="829"/>
      <c r="AW28" s="829"/>
      <c r="AX28" s="829"/>
      <c r="AY28" s="829"/>
      <c r="AZ28" s="830" t="s">
        <v>552</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1949</v>
      </c>
      <c r="R29" s="784"/>
      <c r="S29" s="784"/>
      <c r="T29" s="784"/>
      <c r="U29" s="784"/>
      <c r="V29" s="784">
        <v>1904</v>
      </c>
      <c r="W29" s="784"/>
      <c r="X29" s="784"/>
      <c r="Y29" s="784"/>
      <c r="Z29" s="784"/>
      <c r="AA29" s="784">
        <v>44</v>
      </c>
      <c r="AB29" s="784"/>
      <c r="AC29" s="784"/>
      <c r="AD29" s="784"/>
      <c r="AE29" s="785"/>
      <c r="AF29" s="786">
        <v>44</v>
      </c>
      <c r="AG29" s="787"/>
      <c r="AH29" s="787"/>
      <c r="AI29" s="787"/>
      <c r="AJ29" s="788"/>
      <c r="AK29" s="835">
        <v>283</v>
      </c>
      <c r="AL29" s="831"/>
      <c r="AM29" s="831"/>
      <c r="AN29" s="831"/>
      <c r="AO29" s="831"/>
      <c r="AP29" s="831" t="s">
        <v>552</v>
      </c>
      <c r="AQ29" s="831"/>
      <c r="AR29" s="831"/>
      <c r="AS29" s="831"/>
      <c r="AT29" s="831"/>
      <c r="AU29" s="831" t="s">
        <v>552</v>
      </c>
      <c r="AV29" s="831"/>
      <c r="AW29" s="831"/>
      <c r="AX29" s="831"/>
      <c r="AY29" s="831"/>
      <c r="AZ29" s="832" t="s">
        <v>552</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340</v>
      </c>
      <c r="R30" s="784"/>
      <c r="S30" s="784"/>
      <c r="T30" s="784"/>
      <c r="U30" s="784"/>
      <c r="V30" s="784">
        <v>340</v>
      </c>
      <c r="W30" s="784"/>
      <c r="X30" s="784"/>
      <c r="Y30" s="784"/>
      <c r="Z30" s="784"/>
      <c r="AA30" s="784">
        <v>0</v>
      </c>
      <c r="AB30" s="784"/>
      <c r="AC30" s="784"/>
      <c r="AD30" s="784"/>
      <c r="AE30" s="785"/>
      <c r="AF30" s="786">
        <v>0</v>
      </c>
      <c r="AG30" s="787"/>
      <c r="AH30" s="787"/>
      <c r="AI30" s="787"/>
      <c r="AJ30" s="788"/>
      <c r="AK30" s="835">
        <v>412</v>
      </c>
      <c r="AL30" s="831"/>
      <c r="AM30" s="831"/>
      <c r="AN30" s="831"/>
      <c r="AO30" s="831"/>
      <c r="AP30" s="831" t="s">
        <v>552</v>
      </c>
      <c r="AQ30" s="831"/>
      <c r="AR30" s="831"/>
      <c r="AS30" s="831"/>
      <c r="AT30" s="831"/>
      <c r="AU30" s="831" t="s">
        <v>552</v>
      </c>
      <c r="AV30" s="831"/>
      <c r="AW30" s="831"/>
      <c r="AX30" s="831"/>
      <c r="AY30" s="831"/>
      <c r="AZ30" s="832" t="s">
        <v>552</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13731</v>
      </c>
      <c r="R31" s="784"/>
      <c r="S31" s="784"/>
      <c r="T31" s="784"/>
      <c r="U31" s="784"/>
      <c r="V31" s="784">
        <v>15409</v>
      </c>
      <c r="W31" s="784"/>
      <c r="X31" s="784"/>
      <c r="Y31" s="784"/>
      <c r="Z31" s="784"/>
      <c r="AA31" s="784">
        <f>Q31-V31</f>
        <v>-1678</v>
      </c>
      <c r="AB31" s="784"/>
      <c r="AC31" s="784"/>
      <c r="AD31" s="784"/>
      <c r="AE31" s="785"/>
      <c r="AF31" s="786">
        <v>1748</v>
      </c>
      <c r="AG31" s="787"/>
      <c r="AH31" s="787"/>
      <c r="AI31" s="787"/>
      <c r="AJ31" s="788"/>
      <c r="AK31" s="835">
        <v>1577</v>
      </c>
      <c r="AL31" s="831"/>
      <c r="AM31" s="831"/>
      <c r="AN31" s="831"/>
      <c r="AO31" s="831"/>
      <c r="AP31" s="831">
        <v>11371</v>
      </c>
      <c r="AQ31" s="831"/>
      <c r="AR31" s="831"/>
      <c r="AS31" s="831"/>
      <c r="AT31" s="831"/>
      <c r="AU31" s="831">
        <v>6146</v>
      </c>
      <c r="AV31" s="831"/>
      <c r="AW31" s="831"/>
      <c r="AX31" s="831"/>
      <c r="AY31" s="831"/>
      <c r="AZ31" s="832" t="s">
        <v>552</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745</v>
      </c>
      <c r="R32" s="784"/>
      <c r="S32" s="784"/>
      <c r="T32" s="784"/>
      <c r="U32" s="784"/>
      <c r="V32" s="784">
        <v>525</v>
      </c>
      <c r="W32" s="784"/>
      <c r="X32" s="784"/>
      <c r="Y32" s="784"/>
      <c r="Z32" s="784"/>
      <c r="AA32" s="784">
        <v>220</v>
      </c>
      <c r="AB32" s="784"/>
      <c r="AC32" s="784"/>
      <c r="AD32" s="784"/>
      <c r="AE32" s="785"/>
      <c r="AF32" s="786">
        <v>188</v>
      </c>
      <c r="AG32" s="787"/>
      <c r="AH32" s="787"/>
      <c r="AI32" s="787"/>
      <c r="AJ32" s="788"/>
      <c r="AK32" s="835">
        <v>250</v>
      </c>
      <c r="AL32" s="831"/>
      <c r="AM32" s="831"/>
      <c r="AN32" s="831"/>
      <c r="AO32" s="831"/>
      <c r="AP32" s="831">
        <v>2407</v>
      </c>
      <c r="AQ32" s="831"/>
      <c r="AR32" s="831"/>
      <c r="AS32" s="831"/>
      <c r="AT32" s="831"/>
      <c r="AU32" s="831">
        <v>1370</v>
      </c>
      <c r="AV32" s="831"/>
      <c r="AW32" s="831"/>
      <c r="AX32" s="831"/>
      <c r="AY32" s="831"/>
      <c r="AZ32" s="832" t="s">
        <v>552</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395</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1996</v>
      </c>
      <c r="AG63" s="845"/>
      <c r="AH63" s="845"/>
      <c r="AI63" s="845"/>
      <c r="AJ63" s="846"/>
      <c r="AK63" s="847"/>
      <c r="AL63" s="842"/>
      <c r="AM63" s="842"/>
      <c r="AN63" s="842"/>
      <c r="AO63" s="842"/>
      <c r="AP63" s="845">
        <f t="shared" ref="AP63:AU63" si="2">SUM(AF63:AO63)</f>
        <v>1996</v>
      </c>
      <c r="AQ63" s="845"/>
      <c r="AR63" s="845"/>
      <c r="AS63" s="845"/>
      <c r="AT63" s="845"/>
      <c r="AU63" s="845">
        <f t="shared" si="2"/>
        <v>1996</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545</v>
      </c>
      <c r="C68" s="871"/>
      <c r="D68" s="871"/>
      <c r="E68" s="871"/>
      <c r="F68" s="871"/>
      <c r="G68" s="871"/>
      <c r="H68" s="871"/>
      <c r="I68" s="871"/>
      <c r="J68" s="871"/>
      <c r="K68" s="871"/>
      <c r="L68" s="871"/>
      <c r="M68" s="871"/>
      <c r="N68" s="871"/>
      <c r="O68" s="871"/>
      <c r="P68" s="872"/>
      <c r="Q68" s="873">
        <v>20</v>
      </c>
      <c r="R68" s="867"/>
      <c r="S68" s="867"/>
      <c r="T68" s="867"/>
      <c r="U68" s="867"/>
      <c r="V68" s="867">
        <v>18</v>
      </c>
      <c r="W68" s="867"/>
      <c r="X68" s="867"/>
      <c r="Y68" s="867"/>
      <c r="Z68" s="867"/>
      <c r="AA68" s="867">
        <v>2</v>
      </c>
      <c r="AB68" s="867"/>
      <c r="AC68" s="867"/>
      <c r="AD68" s="867"/>
      <c r="AE68" s="867"/>
      <c r="AF68" s="867">
        <v>2</v>
      </c>
      <c r="AG68" s="867"/>
      <c r="AH68" s="867"/>
      <c r="AI68" s="867"/>
      <c r="AJ68" s="867"/>
      <c r="AK68" s="867">
        <v>0</v>
      </c>
      <c r="AL68" s="867"/>
      <c r="AM68" s="867"/>
      <c r="AN68" s="867"/>
      <c r="AO68" s="867"/>
      <c r="AP68" s="867">
        <v>0</v>
      </c>
      <c r="AQ68" s="867"/>
      <c r="AR68" s="867"/>
      <c r="AS68" s="867"/>
      <c r="AT68" s="867"/>
      <c r="AU68" s="867">
        <v>0</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546</v>
      </c>
      <c r="C69" s="875"/>
      <c r="D69" s="875"/>
      <c r="E69" s="875"/>
      <c r="F69" s="875"/>
      <c r="G69" s="875"/>
      <c r="H69" s="875"/>
      <c r="I69" s="875"/>
      <c r="J69" s="875"/>
      <c r="K69" s="875"/>
      <c r="L69" s="875"/>
      <c r="M69" s="875"/>
      <c r="N69" s="875"/>
      <c r="O69" s="875"/>
      <c r="P69" s="876"/>
      <c r="Q69" s="877">
        <v>358</v>
      </c>
      <c r="R69" s="831"/>
      <c r="S69" s="831"/>
      <c r="T69" s="831"/>
      <c r="U69" s="831"/>
      <c r="V69" s="831">
        <v>358</v>
      </c>
      <c r="W69" s="831"/>
      <c r="X69" s="831"/>
      <c r="Y69" s="831"/>
      <c r="Z69" s="831"/>
      <c r="AA69" s="831">
        <v>0</v>
      </c>
      <c r="AB69" s="831"/>
      <c r="AC69" s="831"/>
      <c r="AD69" s="831"/>
      <c r="AE69" s="831"/>
      <c r="AF69" s="831">
        <v>0</v>
      </c>
      <c r="AG69" s="831"/>
      <c r="AH69" s="831"/>
      <c r="AI69" s="831"/>
      <c r="AJ69" s="831"/>
      <c r="AK69" s="831">
        <v>0</v>
      </c>
      <c r="AL69" s="831"/>
      <c r="AM69" s="831"/>
      <c r="AN69" s="831"/>
      <c r="AO69" s="831"/>
      <c r="AP69" s="831">
        <v>0</v>
      </c>
      <c r="AQ69" s="831"/>
      <c r="AR69" s="831"/>
      <c r="AS69" s="831"/>
      <c r="AT69" s="831"/>
      <c r="AU69" s="831">
        <v>0</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547</v>
      </c>
      <c r="C70" s="875"/>
      <c r="D70" s="875"/>
      <c r="E70" s="875"/>
      <c r="F70" s="875"/>
      <c r="G70" s="875"/>
      <c r="H70" s="875"/>
      <c r="I70" s="875"/>
      <c r="J70" s="875"/>
      <c r="K70" s="875"/>
      <c r="L70" s="875"/>
      <c r="M70" s="875"/>
      <c r="N70" s="875"/>
      <c r="O70" s="875"/>
      <c r="P70" s="876"/>
      <c r="Q70" s="877">
        <v>772</v>
      </c>
      <c r="R70" s="831"/>
      <c r="S70" s="831"/>
      <c r="T70" s="831"/>
      <c r="U70" s="831"/>
      <c r="V70" s="831">
        <v>766</v>
      </c>
      <c r="W70" s="831"/>
      <c r="X70" s="831"/>
      <c r="Y70" s="831"/>
      <c r="Z70" s="831"/>
      <c r="AA70" s="831">
        <v>6</v>
      </c>
      <c r="AB70" s="831"/>
      <c r="AC70" s="831"/>
      <c r="AD70" s="831"/>
      <c r="AE70" s="831"/>
      <c r="AF70" s="831">
        <v>6</v>
      </c>
      <c r="AG70" s="831"/>
      <c r="AH70" s="831"/>
      <c r="AI70" s="831"/>
      <c r="AJ70" s="831"/>
      <c r="AK70" s="831">
        <v>0</v>
      </c>
      <c r="AL70" s="831"/>
      <c r="AM70" s="831"/>
      <c r="AN70" s="831"/>
      <c r="AO70" s="831"/>
      <c r="AP70" s="831">
        <v>341</v>
      </c>
      <c r="AQ70" s="831"/>
      <c r="AR70" s="831"/>
      <c r="AS70" s="831"/>
      <c r="AT70" s="831"/>
      <c r="AU70" s="831">
        <v>56</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548</v>
      </c>
      <c r="C71" s="875"/>
      <c r="D71" s="875"/>
      <c r="E71" s="875"/>
      <c r="F71" s="875"/>
      <c r="G71" s="875"/>
      <c r="H71" s="875"/>
      <c r="I71" s="875"/>
      <c r="J71" s="875"/>
      <c r="K71" s="875"/>
      <c r="L71" s="875"/>
      <c r="M71" s="875"/>
      <c r="N71" s="875"/>
      <c r="O71" s="875"/>
      <c r="P71" s="876"/>
      <c r="Q71" s="877">
        <v>66</v>
      </c>
      <c r="R71" s="831"/>
      <c r="S71" s="831"/>
      <c r="T71" s="831"/>
      <c r="U71" s="831"/>
      <c r="V71" s="831">
        <v>25</v>
      </c>
      <c r="W71" s="831"/>
      <c r="X71" s="831"/>
      <c r="Y71" s="831"/>
      <c r="Z71" s="831"/>
      <c r="AA71" s="831">
        <v>41</v>
      </c>
      <c r="AB71" s="831"/>
      <c r="AC71" s="831"/>
      <c r="AD71" s="831"/>
      <c r="AE71" s="831"/>
      <c r="AF71" s="831">
        <v>41</v>
      </c>
      <c r="AG71" s="831"/>
      <c r="AH71" s="831"/>
      <c r="AI71" s="831"/>
      <c r="AJ71" s="831"/>
      <c r="AK71" s="831">
        <v>5</v>
      </c>
      <c r="AL71" s="831"/>
      <c r="AM71" s="831"/>
      <c r="AN71" s="831"/>
      <c r="AO71" s="831"/>
      <c r="AP71" s="831">
        <v>0</v>
      </c>
      <c r="AQ71" s="831"/>
      <c r="AR71" s="831"/>
      <c r="AS71" s="831"/>
      <c r="AT71" s="831"/>
      <c r="AU71" s="831">
        <v>0</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549</v>
      </c>
      <c r="C72" s="875"/>
      <c r="D72" s="875"/>
      <c r="E72" s="875"/>
      <c r="F72" s="875"/>
      <c r="G72" s="875"/>
      <c r="H72" s="875"/>
      <c r="I72" s="875"/>
      <c r="J72" s="875"/>
      <c r="K72" s="875"/>
      <c r="L72" s="875"/>
      <c r="M72" s="875"/>
      <c r="N72" s="875"/>
      <c r="O72" s="875"/>
      <c r="P72" s="876"/>
      <c r="Q72" s="877">
        <v>831</v>
      </c>
      <c r="R72" s="831"/>
      <c r="S72" s="831"/>
      <c r="T72" s="831"/>
      <c r="U72" s="831"/>
      <c r="V72" s="831">
        <v>831</v>
      </c>
      <c r="W72" s="831"/>
      <c r="X72" s="831"/>
      <c r="Y72" s="831"/>
      <c r="Z72" s="831"/>
      <c r="AA72" s="831">
        <v>0</v>
      </c>
      <c r="AB72" s="831"/>
      <c r="AC72" s="831"/>
      <c r="AD72" s="831"/>
      <c r="AE72" s="831"/>
      <c r="AF72" s="831">
        <v>0</v>
      </c>
      <c r="AG72" s="831"/>
      <c r="AH72" s="831"/>
      <c r="AI72" s="831"/>
      <c r="AJ72" s="831"/>
      <c r="AK72" s="831">
        <v>0</v>
      </c>
      <c r="AL72" s="831"/>
      <c r="AM72" s="831"/>
      <c r="AN72" s="831"/>
      <c r="AO72" s="831"/>
      <c r="AP72" s="831">
        <v>545</v>
      </c>
      <c r="AQ72" s="831"/>
      <c r="AR72" s="831"/>
      <c r="AS72" s="831"/>
      <c r="AT72" s="831"/>
      <c r="AU72" s="831">
        <v>39</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550</v>
      </c>
      <c r="C73" s="875"/>
      <c r="D73" s="875"/>
      <c r="E73" s="875"/>
      <c r="F73" s="875"/>
      <c r="G73" s="875"/>
      <c r="H73" s="875"/>
      <c r="I73" s="875"/>
      <c r="J73" s="875"/>
      <c r="K73" s="875"/>
      <c r="L73" s="875"/>
      <c r="M73" s="875"/>
      <c r="N73" s="875"/>
      <c r="O73" s="875"/>
      <c r="P73" s="876"/>
      <c r="Q73" s="877">
        <v>1565</v>
      </c>
      <c r="R73" s="831"/>
      <c r="S73" s="831"/>
      <c r="T73" s="831"/>
      <c r="U73" s="831"/>
      <c r="V73" s="831">
        <v>1451</v>
      </c>
      <c r="W73" s="831"/>
      <c r="X73" s="831"/>
      <c r="Y73" s="831"/>
      <c r="Z73" s="831"/>
      <c r="AA73" s="831">
        <v>114</v>
      </c>
      <c r="AB73" s="831"/>
      <c r="AC73" s="831"/>
      <c r="AD73" s="831"/>
      <c r="AE73" s="831"/>
      <c r="AF73" s="831">
        <v>114</v>
      </c>
      <c r="AG73" s="831"/>
      <c r="AH73" s="831"/>
      <c r="AI73" s="831"/>
      <c r="AJ73" s="831"/>
      <c r="AK73" s="831">
        <v>0</v>
      </c>
      <c r="AL73" s="831"/>
      <c r="AM73" s="831"/>
      <c r="AN73" s="831"/>
      <c r="AO73" s="831"/>
      <c r="AP73" s="831">
        <v>4431</v>
      </c>
      <c r="AQ73" s="831"/>
      <c r="AR73" s="831"/>
      <c r="AS73" s="831"/>
      <c r="AT73" s="831"/>
      <c r="AU73" s="831">
        <v>6</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551</v>
      </c>
      <c r="C74" s="875"/>
      <c r="D74" s="875"/>
      <c r="E74" s="875"/>
      <c r="F74" s="875"/>
      <c r="G74" s="875"/>
      <c r="H74" s="875"/>
      <c r="I74" s="875"/>
      <c r="J74" s="875"/>
      <c r="K74" s="875"/>
      <c r="L74" s="875"/>
      <c r="M74" s="875"/>
      <c r="N74" s="875"/>
      <c r="O74" s="875"/>
      <c r="P74" s="876"/>
      <c r="Q74" s="877">
        <v>573</v>
      </c>
      <c r="R74" s="831"/>
      <c r="S74" s="831"/>
      <c r="T74" s="831"/>
      <c r="U74" s="831"/>
      <c r="V74" s="831">
        <v>578</v>
      </c>
      <c r="W74" s="831"/>
      <c r="X74" s="831"/>
      <c r="Y74" s="831"/>
      <c r="Z74" s="831"/>
      <c r="AA74" s="831">
        <v>-5</v>
      </c>
      <c r="AB74" s="831"/>
      <c r="AC74" s="831"/>
      <c r="AD74" s="831"/>
      <c r="AE74" s="831"/>
      <c r="AF74" s="831">
        <v>-5</v>
      </c>
      <c r="AG74" s="831"/>
      <c r="AH74" s="831"/>
      <c r="AI74" s="831"/>
      <c r="AJ74" s="831"/>
      <c r="AK74" s="831">
        <v>0</v>
      </c>
      <c r="AL74" s="831"/>
      <c r="AM74" s="831"/>
      <c r="AN74" s="831"/>
      <c r="AO74" s="831"/>
      <c r="AP74" s="831">
        <v>0</v>
      </c>
      <c r="AQ74" s="831"/>
      <c r="AR74" s="831"/>
      <c r="AS74" s="831"/>
      <c r="AT74" s="831"/>
      <c r="AU74" s="831">
        <v>0</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 t="shared" ref="AF88" si="3">SUM(AF68:AJ87)</f>
        <v>158</v>
      </c>
      <c r="AG88" s="845"/>
      <c r="AH88" s="845"/>
      <c r="AI88" s="845"/>
      <c r="AJ88" s="845"/>
      <c r="AK88" s="842"/>
      <c r="AL88" s="842"/>
      <c r="AM88" s="842"/>
      <c r="AN88" s="842"/>
      <c r="AO88" s="842"/>
      <c r="AP88" s="845">
        <f t="shared" ref="AP88" si="4">SUM(AP68:AT87)</f>
        <v>5317</v>
      </c>
      <c r="AQ88" s="845"/>
      <c r="AR88" s="845"/>
      <c r="AS88" s="845"/>
      <c r="AT88" s="845"/>
      <c r="AU88" s="845">
        <f t="shared" ref="AU88" si="5">SUM(AU68:AY87)</f>
        <v>101</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SUM(CR7:CV88)</f>
        <v>11</v>
      </c>
      <c r="CS102" s="853"/>
      <c r="CT102" s="853"/>
      <c r="CU102" s="853"/>
      <c r="CV102" s="892"/>
      <c r="CW102" s="893" t="s">
        <v>559</v>
      </c>
      <c r="CX102" s="853"/>
      <c r="CY102" s="853"/>
      <c r="CZ102" s="853"/>
      <c r="DA102" s="892"/>
      <c r="DB102" s="893" t="s">
        <v>559</v>
      </c>
      <c r="DC102" s="853"/>
      <c r="DD102" s="853"/>
      <c r="DE102" s="853"/>
      <c r="DF102" s="892"/>
      <c r="DG102" s="893">
        <f t="shared" ref="DG102" si="6">SUM(DG7:DK88)</f>
        <v>767</v>
      </c>
      <c r="DH102" s="853"/>
      <c r="DI102" s="853"/>
      <c r="DJ102" s="853"/>
      <c r="DK102" s="892"/>
      <c r="DL102" s="893" t="s">
        <v>559</v>
      </c>
      <c r="DM102" s="853"/>
      <c r="DN102" s="853"/>
      <c r="DO102" s="853"/>
      <c r="DP102" s="892"/>
      <c r="DQ102" s="893">
        <f t="shared" ref="DQ102" si="7">SUM(DQ7:DU88)</f>
        <v>280</v>
      </c>
      <c r="DR102" s="853"/>
      <c r="DS102" s="853"/>
      <c r="DT102" s="853"/>
      <c r="DU102" s="892"/>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406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410</v>
      </c>
      <c r="AG109" s="895"/>
      <c r="AH109" s="895"/>
      <c r="AI109" s="895"/>
      <c r="AJ109" s="896"/>
      <c r="AK109" s="894" t="s">
        <v>295</v>
      </c>
      <c r="AL109" s="895"/>
      <c r="AM109" s="895"/>
      <c r="AN109" s="895"/>
      <c r="AO109" s="896"/>
      <c r="AP109" s="894" t="s">
        <v>411</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410</v>
      </c>
      <c r="BW109" s="895"/>
      <c r="BX109" s="895"/>
      <c r="BY109" s="895"/>
      <c r="BZ109" s="896"/>
      <c r="CA109" s="894" t="s">
        <v>295</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410</v>
      </c>
      <c r="DM109" s="895"/>
      <c r="DN109" s="895"/>
      <c r="DO109" s="895"/>
      <c r="DP109" s="896"/>
      <c r="DQ109" s="894" t="s">
        <v>295</v>
      </c>
      <c r="DR109" s="895"/>
      <c r="DS109" s="895"/>
      <c r="DT109" s="895"/>
      <c r="DU109" s="896"/>
      <c r="DV109" s="894" t="s">
        <v>411</v>
      </c>
      <c r="DW109" s="895"/>
      <c r="DX109" s="895"/>
      <c r="DY109" s="895"/>
      <c r="DZ109" s="897"/>
    </row>
    <row r="110" spans="1:131" s="230" customFormat="1" ht="26.25" customHeight="1" x14ac:dyDescent="0.15">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1218026</v>
      </c>
      <c r="AB110" s="902"/>
      <c r="AC110" s="902"/>
      <c r="AD110" s="902"/>
      <c r="AE110" s="903"/>
      <c r="AF110" s="904">
        <v>1295542</v>
      </c>
      <c r="AG110" s="902"/>
      <c r="AH110" s="902"/>
      <c r="AI110" s="902"/>
      <c r="AJ110" s="903"/>
      <c r="AK110" s="904">
        <v>1378124</v>
      </c>
      <c r="AL110" s="902"/>
      <c r="AM110" s="902"/>
      <c r="AN110" s="902"/>
      <c r="AO110" s="903"/>
      <c r="AP110" s="905">
        <v>23.7</v>
      </c>
      <c r="AQ110" s="906"/>
      <c r="AR110" s="906"/>
      <c r="AS110" s="906"/>
      <c r="AT110" s="907"/>
      <c r="AU110" s="908" t="s">
        <v>69</v>
      </c>
      <c r="AV110" s="909"/>
      <c r="AW110" s="909"/>
      <c r="AX110" s="909"/>
      <c r="AY110" s="909"/>
      <c r="AZ110" s="931" t="s">
        <v>414</v>
      </c>
      <c r="BA110" s="899"/>
      <c r="BB110" s="899"/>
      <c r="BC110" s="899"/>
      <c r="BD110" s="899"/>
      <c r="BE110" s="899"/>
      <c r="BF110" s="899"/>
      <c r="BG110" s="899"/>
      <c r="BH110" s="899"/>
      <c r="BI110" s="899"/>
      <c r="BJ110" s="899"/>
      <c r="BK110" s="899"/>
      <c r="BL110" s="899"/>
      <c r="BM110" s="899"/>
      <c r="BN110" s="899"/>
      <c r="BO110" s="899"/>
      <c r="BP110" s="900"/>
      <c r="BQ110" s="932">
        <v>15888464</v>
      </c>
      <c r="BR110" s="933"/>
      <c r="BS110" s="933"/>
      <c r="BT110" s="933"/>
      <c r="BU110" s="933"/>
      <c r="BV110" s="933">
        <v>15736636</v>
      </c>
      <c r="BW110" s="933"/>
      <c r="BX110" s="933"/>
      <c r="BY110" s="933"/>
      <c r="BZ110" s="933"/>
      <c r="CA110" s="933">
        <v>15577808</v>
      </c>
      <c r="CB110" s="933"/>
      <c r="CC110" s="933"/>
      <c r="CD110" s="933"/>
      <c r="CE110" s="933"/>
      <c r="CF110" s="946">
        <v>267.60000000000002</v>
      </c>
      <c r="CG110" s="947"/>
      <c r="CH110" s="947"/>
      <c r="CI110" s="947"/>
      <c r="CJ110" s="947"/>
      <c r="CK110" s="948" t="s">
        <v>415</v>
      </c>
      <c r="CL110" s="949"/>
      <c r="CM110" s="931"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15">
      <c r="A111" s="936" t="s">
        <v>417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418</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v>217706</v>
      </c>
      <c r="CB111" s="928"/>
      <c r="CC111" s="928"/>
      <c r="CD111" s="928"/>
      <c r="CE111" s="928"/>
      <c r="CF111" s="922">
        <v>3.7</v>
      </c>
      <c r="CG111" s="923"/>
      <c r="CH111" s="923"/>
      <c r="CI111" s="923"/>
      <c r="CJ111" s="923"/>
      <c r="CK111" s="950"/>
      <c r="CL111" s="951"/>
      <c r="CM111" s="924" t="s">
        <v>419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15">
      <c r="A112" s="954" t="s">
        <v>420</v>
      </c>
      <c r="B112" s="955"/>
      <c r="C112" s="925" t="s">
        <v>421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422</v>
      </c>
      <c r="BA112" s="925"/>
      <c r="BB112" s="925"/>
      <c r="BC112" s="925"/>
      <c r="BD112" s="925"/>
      <c r="BE112" s="925"/>
      <c r="BF112" s="925"/>
      <c r="BG112" s="925"/>
      <c r="BH112" s="925"/>
      <c r="BI112" s="925"/>
      <c r="BJ112" s="925"/>
      <c r="BK112" s="925"/>
      <c r="BL112" s="925"/>
      <c r="BM112" s="925"/>
      <c r="BN112" s="925"/>
      <c r="BO112" s="925"/>
      <c r="BP112" s="926"/>
      <c r="BQ112" s="927">
        <v>7845002</v>
      </c>
      <c r="BR112" s="928"/>
      <c r="BS112" s="928"/>
      <c r="BT112" s="928"/>
      <c r="BU112" s="928"/>
      <c r="BV112" s="928">
        <v>7755865</v>
      </c>
      <c r="BW112" s="928"/>
      <c r="BX112" s="928"/>
      <c r="BY112" s="928"/>
      <c r="BZ112" s="928"/>
      <c r="CA112" s="928">
        <v>7515336</v>
      </c>
      <c r="CB112" s="928"/>
      <c r="CC112" s="928"/>
      <c r="CD112" s="928"/>
      <c r="CE112" s="928"/>
      <c r="CF112" s="922">
        <v>129.1</v>
      </c>
      <c r="CG112" s="923"/>
      <c r="CH112" s="923"/>
      <c r="CI112" s="923"/>
      <c r="CJ112" s="923"/>
      <c r="CK112" s="950"/>
      <c r="CL112" s="951"/>
      <c r="CM112" s="924" t="s">
        <v>423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15">
      <c r="A113" s="956"/>
      <c r="B113" s="957"/>
      <c r="C113" s="925" t="s">
        <v>424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811678</v>
      </c>
      <c r="AB113" s="940"/>
      <c r="AC113" s="940"/>
      <c r="AD113" s="940"/>
      <c r="AE113" s="941"/>
      <c r="AF113" s="942">
        <v>752493</v>
      </c>
      <c r="AG113" s="940"/>
      <c r="AH113" s="940"/>
      <c r="AI113" s="940"/>
      <c r="AJ113" s="941"/>
      <c r="AK113" s="942">
        <v>703359</v>
      </c>
      <c r="AL113" s="940"/>
      <c r="AM113" s="940"/>
      <c r="AN113" s="940"/>
      <c r="AO113" s="941"/>
      <c r="AP113" s="943">
        <v>12.1</v>
      </c>
      <c r="AQ113" s="944"/>
      <c r="AR113" s="944"/>
      <c r="AS113" s="944"/>
      <c r="AT113" s="945"/>
      <c r="AU113" s="910"/>
      <c r="AV113" s="911"/>
      <c r="AW113" s="911"/>
      <c r="AX113" s="911"/>
      <c r="AY113" s="911"/>
      <c r="AZ113" s="924" t="s">
        <v>425</v>
      </c>
      <c r="BA113" s="925"/>
      <c r="BB113" s="925"/>
      <c r="BC113" s="925"/>
      <c r="BD113" s="925"/>
      <c r="BE113" s="925"/>
      <c r="BF113" s="925"/>
      <c r="BG113" s="925"/>
      <c r="BH113" s="925"/>
      <c r="BI113" s="925"/>
      <c r="BJ113" s="925"/>
      <c r="BK113" s="925"/>
      <c r="BL113" s="925"/>
      <c r="BM113" s="925"/>
      <c r="BN113" s="925"/>
      <c r="BO113" s="925"/>
      <c r="BP113" s="926"/>
      <c r="BQ113" s="927">
        <v>174418</v>
      </c>
      <c r="BR113" s="928"/>
      <c r="BS113" s="928"/>
      <c r="BT113" s="928"/>
      <c r="BU113" s="928"/>
      <c r="BV113" s="928">
        <v>134294</v>
      </c>
      <c r="BW113" s="928"/>
      <c r="BX113" s="928"/>
      <c r="BY113" s="928"/>
      <c r="BZ113" s="928"/>
      <c r="CA113" s="928">
        <v>100346</v>
      </c>
      <c r="CB113" s="928"/>
      <c r="CC113" s="928"/>
      <c r="CD113" s="928"/>
      <c r="CE113" s="928"/>
      <c r="CF113" s="922">
        <v>1.7</v>
      </c>
      <c r="CG113" s="923"/>
      <c r="CH113" s="923"/>
      <c r="CI113" s="923"/>
      <c r="CJ113" s="923"/>
      <c r="CK113" s="950"/>
      <c r="CL113" s="951"/>
      <c r="CM113" s="924" t="s">
        <v>426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15">
      <c r="A114" s="956"/>
      <c r="B114" s="957"/>
      <c r="C114" s="925" t="s">
        <v>427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51686</v>
      </c>
      <c r="AB114" s="961"/>
      <c r="AC114" s="961"/>
      <c r="AD114" s="961"/>
      <c r="AE114" s="962"/>
      <c r="AF114" s="963">
        <v>50906</v>
      </c>
      <c r="AG114" s="961"/>
      <c r="AH114" s="961"/>
      <c r="AI114" s="961"/>
      <c r="AJ114" s="962"/>
      <c r="AK114" s="963">
        <v>34421</v>
      </c>
      <c r="AL114" s="961"/>
      <c r="AM114" s="961"/>
      <c r="AN114" s="961"/>
      <c r="AO114" s="962"/>
      <c r="AP114" s="964">
        <v>0.6</v>
      </c>
      <c r="AQ114" s="965"/>
      <c r="AR114" s="965"/>
      <c r="AS114" s="965"/>
      <c r="AT114" s="966"/>
      <c r="AU114" s="910"/>
      <c r="AV114" s="911"/>
      <c r="AW114" s="911"/>
      <c r="AX114" s="911"/>
      <c r="AY114" s="911"/>
      <c r="AZ114" s="924" t="s">
        <v>428</v>
      </c>
      <c r="BA114" s="925"/>
      <c r="BB114" s="925"/>
      <c r="BC114" s="925"/>
      <c r="BD114" s="925"/>
      <c r="BE114" s="925"/>
      <c r="BF114" s="925"/>
      <c r="BG114" s="925"/>
      <c r="BH114" s="925"/>
      <c r="BI114" s="925"/>
      <c r="BJ114" s="925"/>
      <c r="BK114" s="925"/>
      <c r="BL114" s="925"/>
      <c r="BM114" s="925"/>
      <c r="BN114" s="925"/>
      <c r="BO114" s="925"/>
      <c r="BP114" s="926"/>
      <c r="BQ114" s="927">
        <v>527698</v>
      </c>
      <c r="BR114" s="928"/>
      <c r="BS114" s="928"/>
      <c r="BT114" s="928"/>
      <c r="BU114" s="928"/>
      <c r="BV114" s="928">
        <v>513117</v>
      </c>
      <c r="BW114" s="928"/>
      <c r="BX114" s="928"/>
      <c r="BY114" s="928"/>
      <c r="BZ114" s="928"/>
      <c r="CA114" s="928">
        <v>514624</v>
      </c>
      <c r="CB114" s="928"/>
      <c r="CC114" s="928"/>
      <c r="CD114" s="928"/>
      <c r="CE114" s="928"/>
      <c r="CF114" s="922">
        <v>8.8000000000000007</v>
      </c>
      <c r="CG114" s="923"/>
      <c r="CH114" s="923"/>
      <c r="CI114" s="923"/>
      <c r="CJ114" s="923"/>
      <c r="CK114" s="950"/>
      <c r="CL114" s="951"/>
      <c r="CM114" s="924" t="s">
        <v>429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15">
      <c r="A115" s="956"/>
      <c r="B115" s="957"/>
      <c r="C115" s="925" t="s">
        <v>430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431</v>
      </c>
      <c r="BA115" s="925"/>
      <c r="BB115" s="925"/>
      <c r="BC115" s="925"/>
      <c r="BD115" s="925"/>
      <c r="BE115" s="925"/>
      <c r="BF115" s="925"/>
      <c r="BG115" s="925"/>
      <c r="BH115" s="925"/>
      <c r="BI115" s="925"/>
      <c r="BJ115" s="925"/>
      <c r="BK115" s="925"/>
      <c r="BL115" s="925"/>
      <c r="BM115" s="925"/>
      <c r="BN115" s="925"/>
      <c r="BO115" s="925"/>
      <c r="BP115" s="926"/>
      <c r="BQ115" s="927">
        <v>611727</v>
      </c>
      <c r="BR115" s="928"/>
      <c r="BS115" s="928"/>
      <c r="BT115" s="928"/>
      <c r="BU115" s="928"/>
      <c r="BV115" s="928">
        <v>558848</v>
      </c>
      <c r="BW115" s="928"/>
      <c r="BX115" s="928"/>
      <c r="BY115" s="928"/>
      <c r="BZ115" s="928"/>
      <c r="CA115" s="928">
        <v>279847</v>
      </c>
      <c r="CB115" s="928"/>
      <c r="CC115" s="928"/>
      <c r="CD115" s="928"/>
      <c r="CE115" s="928"/>
      <c r="CF115" s="922">
        <v>4.8</v>
      </c>
      <c r="CG115" s="923"/>
      <c r="CH115" s="923"/>
      <c r="CI115" s="923"/>
      <c r="CJ115" s="923"/>
      <c r="CK115" s="950"/>
      <c r="CL115" s="951"/>
      <c r="CM115" s="924" t="s">
        <v>432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v>217706</v>
      </c>
      <c r="DR115" s="961"/>
      <c r="DS115" s="961"/>
      <c r="DT115" s="961"/>
      <c r="DU115" s="962"/>
      <c r="DV115" s="964">
        <v>3.7</v>
      </c>
      <c r="DW115" s="965"/>
      <c r="DX115" s="965"/>
      <c r="DY115" s="965"/>
      <c r="DZ115" s="966"/>
    </row>
    <row r="116" spans="1:130" s="230" customFormat="1" ht="26.25" customHeight="1" x14ac:dyDescent="0.15">
      <c r="A116" s="958"/>
      <c r="B116" s="959"/>
      <c r="C116" s="967" t="s">
        <v>433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434</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15">
      <c r="A117" s="914" t="s">
        <v>178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436</v>
      </c>
      <c r="Z117" s="896"/>
      <c r="AA117" s="980">
        <v>2081390</v>
      </c>
      <c r="AB117" s="981"/>
      <c r="AC117" s="981"/>
      <c r="AD117" s="981"/>
      <c r="AE117" s="982"/>
      <c r="AF117" s="983">
        <v>2098941</v>
      </c>
      <c r="AG117" s="981"/>
      <c r="AH117" s="981"/>
      <c r="AI117" s="981"/>
      <c r="AJ117" s="982"/>
      <c r="AK117" s="983">
        <v>2115904</v>
      </c>
      <c r="AL117" s="981"/>
      <c r="AM117" s="981"/>
      <c r="AN117" s="981"/>
      <c r="AO117" s="982"/>
      <c r="AP117" s="984"/>
      <c r="AQ117" s="985"/>
      <c r="AR117" s="985"/>
      <c r="AS117" s="985"/>
      <c r="AT117" s="986"/>
      <c r="AU117" s="910"/>
      <c r="AV117" s="911"/>
      <c r="AW117" s="911"/>
      <c r="AX117" s="911"/>
      <c r="AY117" s="911"/>
      <c r="AZ117" s="976" t="s">
        <v>437</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15">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410</v>
      </c>
      <c r="AG118" s="895"/>
      <c r="AH118" s="895"/>
      <c r="AI118" s="895"/>
      <c r="AJ118" s="896"/>
      <c r="AK118" s="894" t="s">
        <v>295</v>
      </c>
      <c r="AL118" s="895"/>
      <c r="AM118" s="895"/>
      <c r="AN118" s="895"/>
      <c r="AO118" s="896"/>
      <c r="AP118" s="972" t="s">
        <v>411</v>
      </c>
      <c r="AQ118" s="973"/>
      <c r="AR118" s="973"/>
      <c r="AS118" s="973"/>
      <c r="AT118" s="974"/>
      <c r="AU118" s="910"/>
      <c r="AV118" s="911"/>
      <c r="AW118" s="911"/>
      <c r="AX118" s="911"/>
      <c r="AY118" s="911"/>
      <c r="AZ118" s="975" t="s">
        <v>439</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15">
      <c r="A119" s="1058" t="s">
        <v>415</v>
      </c>
      <c r="B119" s="949"/>
      <c r="C119" s="931"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178</v>
      </c>
      <c r="BA119" s="251"/>
      <c r="BB119" s="251"/>
      <c r="BC119" s="251"/>
      <c r="BD119" s="251"/>
      <c r="BE119" s="251"/>
      <c r="BF119" s="251"/>
      <c r="BG119" s="251"/>
      <c r="BH119" s="251"/>
      <c r="BI119" s="251"/>
      <c r="BJ119" s="251"/>
      <c r="BK119" s="251"/>
      <c r="BL119" s="251"/>
      <c r="BM119" s="251"/>
      <c r="BN119" s="251"/>
      <c r="BO119" s="979" t="s">
        <v>441</v>
      </c>
      <c r="BP119" s="1007"/>
      <c r="BQ119" s="1001">
        <v>25047309</v>
      </c>
      <c r="BR119" s="1002"/>
      <c r="BS119" s="1002"/>
      <c r="BT119" s="1002"/>
      <c r="BU119" s="1002"/>
      <c r="BV119" s="1002">
        <v>24698760</v>
      </c>
      <c r="BW119" s="1002"/>
      <c r="BX119" s="1002"/>
      <c r="BY119" s="1002"/>
      <c r="BZ119" s="1002"/>
      <c r="CA119" s="1002">
        <v>24205667</v>
      </c>
      <c r="CB119" s="1002"/>
      <c r="CC119" s="1002"/>
      <c r="CD119" s="1002"/>
      <c r="CE119" s="1002"/>
      <c r="CF119" s="1003"/>
      <c r="CG119" s="1004"/>
      <c r="CH119" s="1004"/>
      <c r="CI119" s="1004"/>
      <c r="CJ119" s="1005"/>
      <c r="CK119" s="952"/>
      <c r="CL119" s="953"/>
      <c r="CM119" s="975" t="s">
        <v>442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15">
      <c r="A120" s="1059"/>
      <c r="B120" s="951"/>
      <c r="C120" s="924" t="s">
        <v>419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443</v>
      </c>
      <c r="AV120" s="994"/>
      <c r="AW120" s="994"/>
      <c r="AX120" s="994"/>
      <c r="AY120" s="995"/>
      <c r="AZ120" s="931" t="s">
        <v>444</v>
      </c>
      <c r="BA120" s="899"/>
      <c r="BB120" s="899"/>
      <c r="BC120" s="899"/>
      <c r="BD120" s="899"/>
      <c r="BE120" s="899"/>
      <c r="BF120" s="899"/>
      <c r="BG120" s="899"/>
      <c r="BH120" s="899"/>
      <c r="BI120" s="899"/>
      <c r="BJ120" s="899"/>
      <c r="BK120" s="899"/>
      <c r="BL120" s="899"/>
      <c r="BM120" s="899"/>
      <c r="BN120" s="899"/>
      <c r="BO120" s="899"/>
      <c r="BP120" s="900"/>
      <c r="BQ120" s="932">
        <v>3078607</v>
      </c>
      <c r="BR120" s="933"/>
      <c r="BS120" s="933"/>
      <c r="BT120" s="933"/>
      <c r="BU120" s="933"/>
      <c r="BV120" s="933">
        <v>4125390</v>
      </c>
      <c r="BW120" s="933"/>
      <c r="BX120" s="933"/>
      <c r="BY120" s="933"/>
      <c r="BZ120" s="933"/>
      <c r="CA120" s="933">
        <v>4866271</v>
      </c>
      <c r="CB120" s="933"/>
      <c r="CC120" s="933"/>
      <c r="CD120" s="933"/>
      <c r="CE120" s="933"/>
      <c r="CF120" s="946">
        <v>83.6</v>
      </c>
      <c r="CG120" s="947"/>
      <c r="CH120" s="947"/>
      <c r="CI120" s="947"/>
      <c r="CJ120" s="947"/>
      <c r="CK120" s="1008" t="s">
        <v>445</v>
      </c>
      <c r="CL120" s="1009"/>
      <c r="CM120" s="1009"/>
      <c r="CN120" s="1009"/>
      <c r="CO120" s="1010"/>
      <c r="CP120" s="1016" t="s">
        <v>392</v>
      </c>
      <c r="CQ120" s="1017"/>
      <c r="CR120" s="1017"/>
      <c r="CS120" s="1017"/>
      <c r="CT120" s="1017"/>
      <c r="CU120" s="1017"/>
      <c r="CV120" s="1017"/>
      <c r="CW120" s="1017"/>
      <c r="CX120" s="1017"/>
      <c r="CY120" s="1017"/>
      <c r="CZ120" s="1017"/>
      <c r="DA120" s="1017"/>
      <c r="DB120" s="1017"/>
      <c r="DC120" s="1017"/>
      <c r="DD120" s="1017"/>
      <c r="DE120" s="1017"/>
      <c r="DF120" s="1018"/>
      <c r="DG120" s="932">
        <v>6248734</v>
      </c>
      <c r="DH120" s="933"/>
      <c r="DI120" s="933"/>
      <c r="DJ120" s="933"/>
      <c r="DK120" s="933"/>
      <c r="DL120" s="933">
        <v>6285072</v>
      </c>
      <c r="DM120" s="933"/>
      <c r="DN120" s="933"/>
      <c r="DO120" s="933"/>
      <c r="DP120" s="933"/>
      <c r="DQ120" s="933">
        <v>6145991</v>
      </c>
      <c r="DR120" s="933"/>
      <c r="DS120" s="933"/>
      <c r="DT120" s="933"/>
      <c r="DU120" s="933"/>
      <c r="DV120" s="934">
        <v>105.6</v>
      </c>
      <c r="DW120" s="934"/>
      <c r="DX120" s="934"/>
      <c r="DY120" s="934"/>
      <c r="DZ120" s="935"/>
    </row>
    <row r="121" spans="1:130" s="230" customFormat="1" ht="26.25" customHeight="1" x14ac:dyDescent="0.15">
      <c r="A121" s="1059"/>
      <c r="B121" s="951"/>
      <c r="C121" s="976" t="s">
        <v>446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447</v>
      </c>
      <c r="BA121" s="925"/>
      <c r="BB121" s="925"/>
      <c r="BC121" s="925"/>
      <c r="BD121" s="925"/>
      <c r="BE121" s="925"/>
      <c r="BF121" s="925"/>
      <c r="BG121" s="925"/>
      <c r="BH121" s="925"/>
      <c r="BI121" s="925"/>
      <c r="BJ121" s="925"/>
      <c r="BK121" s="925"/>
      <c r="BL121" s="925"/>
      <c r="BM121" s="925"/>
      <c r="BN121" s="925"/>
      <c r="BO121" s="925"/>
      <c r="BP121" s="926"/>
      <c r="BQ121" s="927">
        <v>1615666</v>
      </c>
      <c r="BR121" s="928"/>
      <c r="BS121" s="928"/>
      <c r="BT121" s="928"/>
      <c r="BU121" s="928"/>
      <c r="BV121" s="928">
        <v>1542323</v>
      </c>
      <c r="BW121" s="928"/>
      <c r="BX121" s="928"/>
      <c r="BY121" s="928"/>
      <c r="BZ121" s="928"/>
      <c r="CA121" s="928">
        <v>1472682</v>
      </c>
      <c r="CB121" s="928"/>
      <c r="CC121" s="928"/>
      <c r="CD121" s="928"/>
      <c r="CE121" s="928"/>
      <c r="CF121" s="922">
        <v>25.3</v>
      </c>
      <c r="CG121" s="923"/>
      <c r="CH121" s="923"/>
      <c r="CI121" s="923"/>
      <c r="CJ121" s="923"/>
      <c r="CK121" s="1011"/>
      <c r="CL121" s="1012"/>
      <c r="CM121" s="1012"/>
      <c r="CN121" s="1012"/>
      <c r="CO121" s="1013"/>
      <c r="CP121" s="1021" t="s">
        <v>394</v>
      </c>
      <c r="CQ121" s="1022"/>
      <c r="CR121" s="1022"/>
      <c r="CS121" s="1022"/>
      <c r="CT121" s="1022"/>
      <c r="CU121" s="1022"/>
      <c r="CV121" s="1022"/>
      <c r="CW121" s="1022"/>
      <c r="CX121" s="1022"/>
      <c r="CY121" s="1022"/>
      <c r="CZ121" s="1022"/>
      <c r="DA121" s="1022"/>
      <c r="DB121" s="1022"/>
      <c r="DC121" s="1022"/>
      <c r="DD121" s="1022"/>
      <c r="DE121" s="1022"/>
      <c r="DF121" s="1023"/>
      <c r="DG121" s="927">
        <v>1596268</v>
      </c>
      <c r="DH121" s="928"/>
      <c r="DI121" s="928"/>
      <c r="DJ121" s="928"/>
      <c r="DK121" s="928"/>
      <c r="DL121" s="928">
        <v>1470793</v>
      </c>
      <c r="DM121" s="928"/>
      <c r="DN121" s="928"/>
      <c r="DO121" s="928"/>
      <c r="DP121" s="928"/>
      <c r="DQ121" s="928">
        <v>1369345</v>
      </c>
      <c r="DR121" s="928"/>
      <c r="DS121" s="928"/>
      <c r="DT121" s="928"/>
      <c r="DU121" s="928"/>
      <c r="DV121" s="929">
        <v>23.5</v>
      </c>
      <c r="DW121" s="929"/>
      <c r="DX121" s="929"/>
      <c r="DY121" s="929"/>
      <c r="DZ121" s="930"/>
    </row>
    <row r="122" spans="1:130" s="230" customFormat="1" ht="26.25" customHeight="1" x14ac:dyDescent="0.15">
      <c r="A122" s="1059"/>
      <c r="B122" s="951"/>
      <c r="C122" s="924" t="s">
        <v>429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448</v>
      </c>
      <c r="BA122" s="967"/>
      <c r="BB122" s="967"/>
      <c r="BC122" s="967"/>
      <c r="BD122" s="967"/>
      <c r="BE122" s="967"/>
      <c r="BF122" s="967"/>
      <c r="BG122" s="967"/>
      <c r="BH122" s="967"/>
      <c r="BI122" s="967"/>
      <c r="BJ122" s="967"/>
      <c r="BK122" s="967"/>
      <c r="BL122" s="967"/>
      <c r="BM122" s="967"/>
      <c r="BN122" s="967"/>
      <c r="BO122" s="967"/>
      <c r="BP122" s="968"/>
      <c r="BQ122" s="1001">
        <v>16562439</v>
      </c>
      <c r="BR122" s="1002"/>
      <c r="BS122" s="1002"/>
      <c r="BT122" s="1002"/>
      <c r="BU122" s="1002"/>
      <c r="BV122" s="1002">
        <v>16271599</v>
      </c>
      <c r="BW122" s="1002"/>
      <c r="BX122" s="1002"/>
      <c r="BY122" s="1002"/>
      <c r="BZ122" s="1002"/>
      <c r="CA122" s="1002">
        <v>15909718</v>
      </c>
      <c r="CB122" s="1002"/>
      <c r="CC122" s="1002"/>
      <c r="CD122" s="1002"/>
      <c r="CE122" s="1002"/>
      <c r="CF122" s="1019">
        <v>273.3</v>
      </c>
      <c r="CG122" s="1020"/>
      <c r="CH122" s="1020"/>
      <c r="CI122" s="1020"/>
      <c r="CJ122" s="1020"/>
      <c r="CK122" s="1011"/>
      <c r="CL122" s="1012"/>
      <c r="CM122" s="1012"/>
      <c r="CN122" s="1012"/>
      <c r="CO122" s="1013"/>
      <c r="CP122" s="1021" t="s">
        <v>390</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15">
      <c r="A123" s="1059"/>
      <c r="B123" s="951"/>
      <c r="C123" s="924" t="s">
        <v>435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178</v>
      </c>
      <c r="BA123" s="251"/>
      <c r="BB123" s="251"/>
      <c r="BC123" s="251"/>
      <c r="BD123" s="251"/>
      <c r="BE123" s="251"/>
      <c r="BF123" s="251"/>
      <c r="BG123" s="251"/>
      <c r="BH123" s="251"/>
      <c r="BI123" s="251"/>
      <c r="BJ123" s="251"/>
      <c r="BK123" s="251"/>
      <c r="BL123" s="251"/>
      <c r="BM123" s="251"/>
      <c r="BN123" s="251"/>
      <c r="BO123" s="979" t="s">
        <v>449</v>
      </c>
      <c r="BP123" s="1007"/>
      <c r="BQ123" s="1065">
        <v>21256712</v>
      </c>
      <c r="BR123" s="1066"/>
      <c r="BS123" s="1066"/>
      <c r="BT123" s="1066"/>
      <c r="BU123" s="1066"/>
      <c r="BV123" s="1066">
        <v>21939312</v>
      </c>
      <c r="BW123" s="1066"/>
      <c r="BX123" s="1066"/>
      <c r="BY123" s="1066"/>
      <c r="BZ123" s="1066"/>
      <c r="CA123" s="1066">
        <v>22248671</v>
      </c>
      <c r="CB123" s="1066"/>
      <c r="CC123" s="1066"/>
      <c r="CD123" s="1066"/>
      <c r="CE123" s="1066"/>
      <c r="CF123" s="1003"/>
      <c r="CG123" s="1004"/>
      <c r="CH123" s="1004"/>
      <c r="CI123" s="1004"/>
      <c r="CJ123" s="1005"/>
      <c r="CK123" s="1011"/>
      <c r="CL123" s="1012"/>
      <c r="CM123" s="1012"/>
      <c r="CN123" s="1012"/>
      <c r="CO123" s="1013"/>
      <c r="CP123" s="1021" t="s">
        <v>391</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
      <c r="A124" s="1059"/>
      <c r="B124" s="951"/>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65.599999999999994</v>
      </c>
      <c r="BR124" s="1029"/>
      <c r="BS124" s="1029"/>
      <c r="BT124" s="1029"/>
      <c r="BU124" s="1029"/>
      <c r="BV124" s="1029">
        <v>48.1</v>
      </c>
      <c r="BW124" s="1029"/>
      <c r="BX124" s="1029"/>
      <c r="BY124" s="1029"/>
      <c r="BZ124" s="1029"/>
      <c r="CA124" s="1029">
        <v>33.6</v>
      </c>
      <c r="CB124" s="1029"/>
      <c r="CC124" s="1029"/>
      <c r="CD124" s="1029"/>
      <c r="CE124" s="1029"/>
      <c r="CF124" s="1030"/>
      <c r="CG124" s="1031"/>
      <c r="CH124" s="1031"/>
      <c r="CI124" s="1031"/>
      <c r="CJ124" s="1032"/>
      <c r="CK124" s="1014"/>
      <c r="CL124" s="1014"/>
      <c r="CM124" s="1014"/>
      <c r="CN124" s="1014"/>
      <c r="CO124" s="1015"/>
      <c r="CP124" s="1021" t="s">
        <v>451</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15">
      <c r="A125" s="1059"/>
      <c r="B125" s="951"/>
      <c r="C125" s="924" t="s">
        <v>440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452</v>
      </c>
      <c r="CL125" s="1009"/>
      <c r="CM125" s="1009"/>
      <c r="CN125" s="1009"/>
      <c r="CO125" s="1010"/>
      <c r="CP125" s="931" t="s">
        <v>453</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
      <c r="A126" s="1059"/>
      <c r="B126" s="951"/>
      <c r="C126" s="924" t="s">
        <v>442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454</v>
      </c>
      <c r="CQ126" s="925"/>
      <c r="CR126" s="925"/>
      <c r="CS126" s="925"/>
      <c r="CT126" s="925"/>
      <c r="CU126" s="925"/>
      <c r="CV126" s="925"/>
      <c r="CW126" s="925"/>
      <c r="CX126" s="925"/>
      <c r="CY126" s="925"/>
      <c r="CZ126" s="925"/>
      <c r="DA126" s="925"/>
      <c r="DB126" s="925"/>
      <c r="DC126" s="925"/>
      <c r="DD126" s="925"/>
      <c r="DE126" s="925"/>
      <c r="DF126" s="926"/>
      <c r="DG126" s="927">
        <v>611727</v>
      </c>
      <c r="DH126" s="928"/>
      <c r="DI126" s="928"/>
      <c r="DJ126" s="928"/>
      <c r="DK126" s="928"/>
      <c r="DL126" s="928">
        <v>558848</v>
      </c>
      <c r="DM126" s="928"/>
      <c r="DN126" s="928"/>
      <c r="DO126" s="928"/>
      <c r="DP126" s="928"/>
      <c r="DQ126" s="928">
        <v>279847</v>
      </c>
      <c r="DR126" s="928"/>
      <c r="DS126" s="928"/>
      <c r="DT126" s="928"/>
      <c r="DU126" s="928"/>
      <c r="DV126" s="929">
        <v>4.8</v>
      </c>
      <c r="DW126" s="929"/>
      <c r="DX126" s="929"/>
      <c r="DY126" s="929"/>
      <c r="DZ126" s="930"/>
    </row>
    <row r="127" spans="1:130" s="230" customFormat="1" ht="26.25" customHeight="1" x14ac:dyDescent="0.15">
      <c r="A127" s="1060"/>
      <c r="B127" s="953"/>
      <c r="C127" s="975" t="s">
        <v>455</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456</v>
      </c>
      <c r="AY127" s="1034"/>
      <c r="AZ127" s="1034"/>
      <c r="BA127" s="1034"/>
      <c r="BB127" s="1034"/>
      <c r="BC127" s="1034"/>
      <c r="BD127" s="1034"/>
      <c r="BE127" s="1035"/>
      <c r="BF127" s="1036" t="s">
        <v>457</v>
      </c>
      <c r="BG127" s="1034"/>
      <c r="BH127" s="1034"/>
      <c r="BI127" s="1034"/>
      <c r="BJ127" s="1034"/>
      <c r="BK127" s="1034"/>
      <c r="BL127" s="1035"/>
      <c r="BM127" s="1036" t="s">
        <v>458</v>
      </c>
      <c r="BN127" s="1034"/>
      <c r="BO127" s="1034"/>
      <c r="BP127" s="1034"/>
      <c r="BQ127" s="1034"/>
      <c r="BR127" s="1034"/>
      <c r="BS127" s="1035"/>
      <c r="BT127" s="1036" t="s">
        <v>459</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460</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230466</v>
      </c>
      <c r="AB128" s="1048"/>
      <c r="AC128" s="1048"/>
      <c r="AD128" s="1048"/>
      <c r="AE128" s="1049"/>
      <c r="AF128" s="1050">
        <v>228417</v>
      </c>
      <c r="AG128" s="1048"/>
      <c r="AH128" s="1048"/>
      <c r="AI128" s="1048"/>
      <c r="AJ128" s="1049"/>
      <c r="AK128" s="1050">
        <v>232967</v>
      </c>
      <c r="AL128" s="1048"/>
      <c r="AM128" s="1048"/>
      <c r="AN128" s="1048"/>
      <c r="AO128" s="1049"/>
      <c r="AP128" s="1051"/>
      <c r="AQ128" s="1052"/>
      <c r="AR128" s="1052"/>
      <c r="AS128" s="1052"/>
      <c r="AT128" s="1053"/>
      <c r="AU128" s="232"/>
      <c r="AV128" s="232"/>
      <c r="AW128" s="232"/>
      <c r="AX128" s="898" t="s">
        <v>463</v>
      </c>
      <c r="AY128" s="899"/>
      <c r="AZ128" s="899"/>
      <c r="BA128" s="899"/>
      <c r="BB128" s="899"/>
      <c r="BC128" s="899"/>
      <c r="BD128" s="899"/>
      <c r="BE128" s="900"/>
      <c r="BF128" s="1054" t="s">
        <v>122</v>
      </c>
      <c r="BG128" s="1055"/>
      <c r="BH128" s="1055"/>
      <c r="BI128" s="1055"/>
      <c r="BJ128" s="1055"/>
      <c r="BK128" s="1055"/>
      <c r="BL128" s="1056"/>
      <c r="BM128" s="1054">
        <v>13.95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464</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465</v>
      </c>
      <c r="X129" s="1073"/>
      <c r="Y129" s="1073"/>
      <c r="Z129" s="1074"/>
      <c r="AA129" s="960">
        <v>7314261</v>
      </c>
      <c r="AB129" s="961"/>
      <c r="AC129" s="961"/>
      <c r="AD129" s="961"/>
      <c r="AE129" s="962"/>
      <c r="AF129" s="963">
        <v>7238368</v>
      </c>
      <c r="AG129" s="961"/>
      <c r="AH129" s="961"/>
      <c r="AI129" s="961"/>
      <c r="AJ129" s="962"/>
      <c r="AK129" s="963">
        <v>7294062</v>
      </c>
      <c r="AL129" s="961"/>
      <c r="AM129" s="961"/>
      <c r="AN129" s="961"/>
      <c r="AO129" s="962"/>
      <c r="AP129" s="1075"/>
      <c r="AQ129" s="1076"/>
      <c r="AR129" s="1076"/>
      <c r="AS129" s="1076"/>
      <c r="AT129" s="1077"/>
      <c r="AU129" s="233"/>
      <c r="AV129" s="233"/>
      <c r="AW129" s="233"/>
      <c r="AX129" s="1067" t="s">
        <v>466</v>
      </c>
      <c r="AY129" s="925"/>
      <c r="AZ129" s="925"/>
      <c r="BA129" s="925"/>
      <c r="BB129" s="925"/>
      <c r="BC129" s="925"/>
      <c r="BD129" s="925"/>
      <c r="BE129" s="926"/>
      <c r="BF129" s="1068" t="s">
        <v>122</v>
      </c>
      <c r="BG129" s="1069"/>
      <c r="BH129" s="1069"/>
      <c r="BI129" s="1069"/>
      <c r="BJ129" s="1069"/>
      <c r="BK129" s="1069"/>
      <c r="BL129" s="1070"/>
      <c r="BM129" s="1068">
        <v>18.95</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467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468</v>
      </c>
      <c r="X130" s="1073"/>
      <c r="Y130" s="1073"/>
      <c r="Z130" s="1074"/>
      <c r="AA130" s="960">
        <v>1536742</v>
      </c>
      <c r="AB130" s="961"/>
      <c r="AC130" s="961"/>
      <c r="AD130" s="961"/>
      <c r="AE130" s="962"/>
      <c r="AF130" s="963">
        <v>1511790</v>
      </c>
      <c r="AG130" s="961"/>
      <c r="AH130" s="961"/>
      <c r="AI130" s="961"/>
      <c r="AJ130" s="962"/>
      <c r="AK130" s="963">
        <v>1473344</v>
      </c>
      <c r="AL130" s="961"/>
      <c r="AM130" s="961"/>
      <c r="AN130" s="961"/>
      <c r="AO130" s="962"/>
      <c r="AP130" s="1075"/>
      <c r="AQ130" s="1076"/>
      <c r="AR130" s="1076"/>
      <c r="AS130" s="1076"/>
      <c r="AT130" s="1077"/>
      <c r="AU130" s="233"/>
      <c r="AV130" s="233"/>
      <c r="AW130" s="233"/>
      <c r="AX130" s="1067" t="s">
        <v>469</v>
      </c>
      <c r="AY130" s="925"/>
      <c r="AZ130" s="925"/>
      <c r="BA130" s="925"/>
      <c r="BB130" s="925"/>
      <c r="BC130" s="925"/>
      <c r="BD130" s="925"/>
      <c r="BE130" s="926"/>
      <c r="BF130" s="1103">
        <v>6.2</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470</v>
      </c>
      <c r="X131" s="1110"/>
      <c r="Y131" s="1110"/>
      <c r="Z131" s="1111"/>
      <c r="AA131" s="1006">
        <v>5777519</v>
      </c>
      <c r="AB131" s="988"/>
      <c r="AC131" s="988"/>
      <c r="AD131" s="988"/>
      <c r="AE131" s="989"/>
      <c r="AF131" s="987">
        <v>5726578</v>
      </c>
      <c r="AG131" s="988"/>
      <c r="AH131" s="988"/>
      <c r="AI131" s="988"/>
      <c r="AJ131" s="989"/>
      <c r="AK131" s="987">
        <v>5820718</v>
      </c>
      <c r="AL131" s="988"/>
      <c r="AM131" s="988"/>
      <c r="AN131" s="988"/>
      <c r="AO131" s="989"/>
      <c r="AP131" s="1112"/>
      <c r="AQ131" s="1113"/>
      <c r="AR131" s="1113"/>
      <c r="AS131" s="1113"/>
      <c r="AT131" s="1114"/>
      <c r="AU131" s="233"/>
      <c r="AV131" s="233"/>
      <c r="AW131" s="233"/>
      <c r="AX131" s="1085" t="s">
        <v>471</v>
      </c>
      <c r="AY131" s="726"/>
      <c r="AZ131" s="726"/>
      <c r="BA131" s="726"/>
      <c r="BB131" s="726"/>
      <c r="BC131" s="726"/>
      <c r="BD131" s="726"/>
      <c r="BE131" s="1038"/>
      <c r="BF131" s="1086">
        <v>33.6</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472</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473</v>
      </c>
      <c r="W132" s="1096"/>
      <c r="X132" s="1096"/>
      <c r="Y132" s="1096"/>
      <c r="Z132" s="1097"/>
      <c r="AA132" s="1098">
        <v>5.438008945</v>
      </c>
      <c r="AB132" s="1099"/>
      <c r="AC132" s="1099"/>
      <c r="AD132" s="1099"/>
      <c r="AE132" s="1100"/>
      <c r="AF132" s="1101">
        <v>6.2643694019999998</v>
      </c>
      <c r="AG132" s="1099"/>
      <c r="AH132" s="1099"/>
      <c r="AI132" s="1099"/>
      <c r="AJ132" s="1100"/>
      <c r="AK132" s="1101">
        <v>7.036812297</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474</v>
      </c>
      <c r="W133" s="1079"/>
      <c r="X133" s="1079"/>
      <c r="Y133" s="1079"/>
      <c r="Z133" s="1080"/>
      <c r="AA133" s="1081">
        <v>5.0999999999999996</v>
      </c>
      <c r="AB133" s="1082"/>
      <c r="AC133" s="1082"/>
      <c r="AD133" s="1082"/>
      <c r="AE133" s="1083"/>
      <c r="AF133" s="1081">
        <v>5.5</v>
      </c>
      <c r="AG133" s="1082"/>
      <c r="AH133" s="1082"/>
      <c r="AI133" s="1082"/>
      <c r="AJ133" s="1083"/>
      <c r="AK133" s="1081">
        <v>6.2</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sZmJrOhRyk04rd+fHpjWprsVNF4l1aH2F5pstb9bWjdFCAM0xDQsggij2Eb4asuBxC/LdnscBFYUGSVb/NoXA==" saltValue="Ht6PJKKfvdQLTeadLQ5t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35" fitToHeight="0" orientation="landscape" horizontalDpi="1200" verticalDpi="1200" r:id="rId1"/>
  <headerFooter alignWithMargins="0">
    <oddFooter>&amp;C&amp;P/&amp;N</oddFooter>
  </headerFooter>
  <rowBreaks count="1" manualBreakCount="1">
    <brk id="63" max="1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jF5+MhVO8/mX9QChYqt3kt8riSH73pS8c4XWMNG5lBmYBovXqy1jSZ0yuRF1j1riMZaw42skgpZzDYkuMTAZw==" saltValue="tKDFpn5htkUcccz6YVnQ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irSKSdSRROr25bJWUN1KL9x+5sWap5RhiglH8dq6S9jsVLebT3SF7+TFYnyeFUpO+YIDlgJ2cRHTtaNsjX8g==" saltValue="jxwhCI5Um3RWip5qEry+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483</v>
      </c>
      <c r="AL9" s="1119"/>
      <c r="AM9" s="1119"/>
      <c r="AN9" s="1120"/>
      <c r="AO9" s="281">
        <v>1794403</v>
      </c>
      <c r="AP9" s="281">
        <v>115619</v>
      </c>
      <c r="AQ9" s="282">
        <v>90724</v>
      </c>
      <c r="AR9" s="283">
        <v>27.4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484</v>
      </c>
      <c r="AL10" s="1119"/>
      <c r="AM10" s="1119"/>
      <c r="AN10" s="1120"/>
      <c r="AO10" s="284">
        <v>322443</v>
      </c>
      <c r="AP10" s="284">
        <v>20776</v>
      </c>
      <c r="AQ10" s="285">
        <v>11342</v>
      </c>
      <c r="AR10" s="286">
        <v>83.2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485</v>
      </c>
      <c r="AL11" s="1119"/>
      <c r="AM11" s="1119"/>
      <c r="AN11" s="1120"/>
      <c r="AO11" s="284">
        <v>3147</v>
      </c>
      <c r="AP11" s="284">
        <v>203</v>
      </c>
      <c r="AQ11" s="285">
        <v>1033</v>
      </c>
      <c r="AR11" s="286">
        <v>-80.3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486</v>
      </c>
      <c r="AL12" s="1119"/>
      <c r="AM12" s="1119"/>
      <c r="AN12" s="1120"/>
      <c r="AO12" s="284">
        <v>180</v>
      </c>
      <c r="AP12" s="284">
        <v>12</v>
      </c>
      <c r="AQ12" s="285">
        <v>16</v>
      </c>
      <c r="AR12" s="286">
        <v>-25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487</v>
      </c>
      <c r="AL13" s="1119"/>
      <c r="AM13" s="1119"/>
      <c r="AN13" s="1120"/>
      <c r="AO13" s="284">
        <v>68569</v>
      </c>
      <c r="AP13" s="284">
        <v>4418</v>
      </c>
      <c r="AQ13" s="285">
        <v>3647</v>
      </c>
      <c r="AR13" s="286">
        <v>21.1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488</v>
      </c>
      <c r="AL14" s="1119"/>
      <c r="AM14" s="1119"/>
      <c r="AN14" s="1120"/>
      <c r="AO14" s="284">
        <v>59320</v>
      </c>
      <c r="AP14" s="284">
        <v>3822</v>
      </c>
      <c r="AQ14" s="285">
        <v>1693</v>
      </c>
      <c r="AR14" s="286">
        <v>125.8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489</v>
      </c>
      <c r="AL15" s="1122"/>
      <c r="AM15" s="1122"/>
      <c r="AN15" s="1123"/>
      <c r="AO15" s="284">
        <v>-15301</v>
      </c>
      <c r="AP15" s="284">
        <v>-986</v>
      </c>
      <c r="AQ15" s="285">
        <v>-4922</v>
      </c>
      <c r="AR15" s="286">
        <v>-80</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178</v>
      </c>
      <c r="AL16" s="1122"/>
      <c r="AM16" s="1122"/>
      <c r="AN16" s="1123"/>
      <c r="AO16" s="284">
        <v>2232761</v>
      </c>
      <c r="AP16" s="284">
        <v>143863</v>
      </c>
      <c r="AQ16" s="285">
        <v>103533</v>
      </c>
      <c r="AR16" s="286">
        <v>39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494</v>
      </c>
      <c r="AL21" s="1125"/>
      <c r="AM21" s="1125"/>
      <c r="AN21" s="1126"/>
      <c r="AO21" s="297">
        <v>12.5</v>
      </c>
      <c r="AP21" s="298">
        <v>9.17</v>
      </c>
      <c r="AQ21" s="299">
        <v>3.33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495</v>
      </c>
      <c r="AL22" s="1125"/>
      <c r="AM22" s="1125"/>
      <c r="AN22" s="1126"/>
      <c r="AO22" s="302">
        <v>99</v>
      </c>
      <c r="AP22" s="303">
        <v>97.2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496</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499</v>
      </c>
      <c r="AL32" s="1133"/>
      <c r="AM32" s="1133"/>
      <c r="AN32" s="1134"/>
      <c r="AO32" s="312">
        <v>1378124</v>
      </c>
      <c r="AP32" s="312">
        <v>88797</v>
      </c>
      <c r="AQ32" s="313">
        <v>59793</v>
      </c>
      <c r="AR32" s="314">
        <v>48.5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500</v>
      </c>
      <c r="AL33" s="1133"/>
      <c r="AM33" s="1133"/>
      <c r="AN33" s="1134"/>
      <c r="AO33" s="312" t="s">
        <v>501</v>
      </c>
      <c r="AP33" s="312" t="s">
        <v>501</v>
      </c>
      <c r="AQ33" s="313" t="s">
        <v>501</v>
      </c>
      <c r="AR33" s="314" t="s">
        <v>501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502</v>
      </c>
      <c r="AL34" s="1133"/>
      <c r="AM34" s="1133"/>
      <c r="AN34" s="1134"/>
      <c r="AO34" s="312" t="s">
        <v>501</v>
      </c>
      <c r="AP34" s="312" t="s">
        <v>501</v>
      </c>
      <c r="AQ34" s="313" t="s">
        <v>501</v>
      </c>
      <c r="AR34" s="314" t="s">
        <v>501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503</v>
      </c>
      <c r="AL35" s="1133"/>
      <c r="AM35" s="1133"/>
      <c r="AN35" s="1134"/>
      <c r="AO35" s="312">
        <v>703359</v>
      </c>
      <c r="AP35" s="312">
        <v>45320</v>
      </c>
      <c r="AQ35" s="313">
        <v>14599</v>
      </c>
      <c r="AR35" s="314">
        <v>210.4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504</v>
      </c>
      <c r="AL36" s="1133"/>
      <c r="AM36" s="1133"/>
      <c r="AN36" s="1134"/>
      <c r="AO36" s="312">
        <v>34421</v>
      </c>
      <c r="AP36" s="312">
        <v>2218</v>
      </c>
      <c r="AQ36" s="313">
        <v>2530</v>
      </c>
      <c r="AR36" s="314">
        <v>-12.3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505</v>
      </c>
      <c r="AL37" s="1133"/>
      <c r="AM37" s="1133"/>
      <c r="AN37" s="1134"/>
      <c r="AO37" s="312" t="s">
        <v>501</v>
      </c>
      <c r="AP37" s="312" t="s">
        <v>501</v>
      </c>
      <c r="AQ37" s="313">
        <v>188</v>
      </c>
      <c r="AR37" s="314" t="s">
        <v>501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506</v>
      </c>
      <c r="AL38" s="1136"/>
      <c r="AM38" s="1136"/>
      <c r="AN38" s="1137"/>
      <c r="AO38" s="315" t="s">
        <v>501</v>
      </c>
      <c r="AP38" s="315" t="s">
        <v>501</v>
      </c>
      <c r="AQ38" s="316">
        <v>2</v>
      </c>
      <c r="AR38" s="304" t="s">
        <v>501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507</v>
      </c>
      <c r="AL39" s="1136"/>
      <c r="AM39" s="1136"/>
      <c r="AN39" s="1137"/>
      <c r="AO39" s="312">
        <v>-232967</v>
      </c>
      <c r="AP39" s="312">
        <v>-15011</v>
      </c>
      <c r="AQ39" s="313">
        <v>-4866</v>
      </c>
      <c r="AR39" s="314">
        <v>208.5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508</v>
      </c>
      <c r="AL40" s="1133"/>
      <c r="AM40" s="1133"/>
      <c r="AN40" s="1134"/>
      <c r="AO40" s="312">
        <v>-1473344</v>
      </c>
      <c r="AP40" s="312">
        <v>-94932</v>
      </c>
      <c r="AQ40" s="313">
        <v>-49341</v>
      </c>
      <c r="AR40" s="314">
        <v>92.4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288</v>
      </c>
      <c r="AL41" s="1139"/>
      <c r="AM41" s="1139"/>
      <c r="AN41" s="1140"/>
      <c r="AO41" s="312">
        <v>409593</v>
      </c>
      <c r="AP41" s="312">
        <v>26391</v>
      </c>
      <c r="AQ41" s="313">
        <v>22906</v>
      </c>
      <c r="AR41" s="314">
        <v>15.2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478</v>
      </c>
      <c r="AN49" s="1129" t="s">
        <v>511</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1423496</v>
      </c>
      <c r="AN51" s="334">
        <v>84491</v>
      </c>
      <c r="AO51" s="335">
        <v>23.6</v>
      </c>
      <c r="AP51" s="336">
        <v>79288</v>
      </c>
      <c r="AQ51" s="337">
        <v>21.8</v>
      </c>
      <c r="AR51" s="338">
        <v>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1036196</v>
      </c>
      <c r="AN52" s="342">
        <v>61503</v>
      </c>
      <c r="AO52" s="343">
        <v>24.5</v>
      </c>
      <c r="AP52" s="344">
        <v>41870</v>
      </c>
      <c r="AQ52" s="345">
        <v>9.6</v>
      </c>
      <c r="AR52" s="346">
        <v>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4805545</v>
      </c>
      <c r="AN53" s="334">
        <v>291157</v>
      </c>
      <c r="AO53" s="335">
        <v>244.6</v>
      </c>
      <c r="AP53" s="336">
        <v>84962</v>
      </c>
      <c r="AQ53" s="337">
        <v>7.2</v>
      </c>
      <c r="AR53" s="338">
        <v>237.4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4016932</v>
      </c>
      <c r="AN54" s="342">
        <v>243377</v>
      </c>
      <c r="AO54" s="343">
        <v>295.7</v>
      </c>
      <c r="AP54" s="344">
        <v>42793</v>
      </c>
      <c r="AQ54" s="345">
        <v>2.2000000000000002</v>
      </c>
      <c r="AR54" s="346">
        <v>293.5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1684571</v>
      </c>
      <c r="AN55" s="334">
        <v>104185</v>
      </c>
      <c r="AO55" s="335">
        <v>-64.2</v>
      </c>
      <c r="AP55" s="336">
        <v>71279</v>
      </c>
      <c r="AQ55" s="337">
        <v>-16.100000000000001</v>
      </c>
      <c r="AR55" s="338">
        <v>-48.1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1392734</v>
      </c>
      <c r="AN56" s="342">
        <v>86136</v>
      </c>
      <c r="AO56" s="343">
        <v>-64.599999999999994</v>
      </c>
      <c r="AP56" s="344">
        <v>36731</v>
      </c>
      <c r="AQ56" s="345">
        <v>-14.2</v>
      </c>
      <c r="AR56" s="346">
        <v>-50.4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1546926</v>
      </c>
      <c r="AN57" s="334">
        <v>97236</v>
      </c>
      <c r="AO57" s="335">
        <v>-6.7</v>
      </c>
      <c r="AP57" s="336">
        <v>74994</v>
      </c>
      <c r="AQ57" s="337">
        <v>5.2</v>
      </c>
      <c r="AR57" s="338">
        <v>-11.9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1063405</v>
      </c>
      <c r="AN58" s="342">
        <v>66843</v>
      </c>
      <c r="AO58" s="343">
        <v>-22.4</v>
      </c>
      <c r="AP58" s="344">
        <v>36188</v>
      </c>
      <c r="AQ58" s="345">
        <v>-1.5</v>
      </c>
      <c r="AR58" s="346">
        <v>-20.9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1473973</v>
      </c>
      <c r="AN59" s="334">
        <v>94972</v>
      </c>
      <c r="AO59" s="335">
        <v>-2.2999999999999998</v>
      </c>
      <c r="AP59" s="336">
        <v>71849</v>
      </c>
      <c r="AQ59" s="337">
        <v>-4.2</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1163817</v>
      </c>
      <c r="AN60" s="342">
        <v>74988</v>
      </c>
      <c r="AO60" s="343">
        <v>12.2</v>
      </c>
      <c r="AP60" s="344">
        <v>36144</v>
      </c>
      <c r="AQ60" s="345">
        <v>-0.1</v>
      </c>
      <c r="AR60" s="346">
        <v>12.3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2186902</v>
      </c>
      <c r="AN61" s="349">
        <v>134408</v>
      </c>
      <c r="AO61" s="350">
        <v>39</v>
      </c>
      <c r="AP61" s="351">
        <v>76474</v>
      </c>
      <c r="AQ61" s="352">
        <v>2.8</v>
      </c>
      <c r="AR61" s="338">
        <v>36.200000000000003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1734617</v>
      </c>
      <c r="AN62" s="342">
        <v>106569</v>
      </c>
      <c r="AO62" s="343">
        <v>49.1</v>
      </c>
      <c r="AP62" s="344">
        <v>38745</v>
      </c>
      <c r="AQ62" s="345">
        <v>-0.8</v>
      </c>
      <c r="AR62" s="346">
        <v>49.9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I7RHkGryWpYAHQGypJdBWxKp+SHqZbR4pnYfmeTYwFdDyT9r2P3BrvFPCAXOC9SpyBlXkHiouXk1DlYGufpNA==" saltValue="cOX9/hoNqAWw3ZKizqPQ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D1VTzpwnLgeEBNkXdM1NJd3QkrllVmS4RILRckVWxTA/3m1k2R3JVDHzsISVD0PxYrshQduvoYYlCE5pKkMbUg==" saltValue="68yi6Y82PfhFnFCxcPoy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g9v5sjvLilBFjEUcyJwoJci2NTyU2T4RkEPOeXGYlLpjZGpMhDSUPvnIf+fMNVldQbMByemu6O27D0NLHWmZMQ==" saltValue="BIEjPnNgSSH5+ZoKgJBT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19.190000000000001</v>
      </c>
      <c r="G47" s="12">
        <v>16.8</v>
      </c>
      <c r="H47" s="12">
        <v>18.260000000000002</v>
      </c>
      <c r="I47" s="12">
        <v>25.16</v>
      </c>
      <c r="J47" s="13">
        <v>25.31</v>
      </c>
    </row>
    <row r="48" spans="2:10" ht="57.75" customHeight="1" x14ac:dyDescent="0.15">
      <c r="B48" s="14"/>
      <c r="C48" s="1143" t="s">
        <v>4</v>
      </c>
      <c r="D48" s="1143"/>
      <c r="E48" s="1144"/>
      <c r="F48" s="15">
        <v>6.11</v>
      </c>
      <c r="G48" s="16">
        <v>6.16</v>
      </c>
      <c r="H48" s="16">
        <v>11.11</v>
      </c>
      <c r="I48" s="16">
        <v>7.75</v>
      </c>
      <c r="J48" s="17">
        <v>10.47</v>
      </c>
    </row>
    <row r="49" spans="2:10" ht="57.75" customHeight="1" thickBot="1" x14ac:dyDescent="0.2">
      <c r="B49" s="18"/>
      <c r="C49" s="1145" t="s">
        <v>5</v>
      </c>
      <c r="D49" s="1145"/>
      <c r="E49" s="1146"/>
      <c r="F49" s="19" t="s">
        <v>530</v>
      </c>
      <c r="G49" s="20" t="s">
        <v>531</v>
      </c>
      <c r="H49" s="20">
        <v>7.66</v>
      </c>
      <c r="I49" s="20">
        <v>3.23</v>
      </c>
      <c r="J49" s="21">
        <v>3.13</v>
      </c>
    </row>
    <row r="50" spans="2:10" x14ac:dyDescent="0.15"/>
  </sheetData>
  <sheetProtection algorithmName="SHA-512" hashValue="vgC7qRUfg3KuqIifvJDXW1pq0g2mqdSmwtaoiqTWQIKWnLy2JENCABqf7gxFxbjsIaSf+nOMo0BoM/FjZWaYlw==" saltValue="gMDuROuy4f1ZnCHCIiqD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532</v>
      </c>
      <c r="D34" s="1153"/>
      <c r="E34" s="1154"/>
      <c r="F34" s="32">
        <v>38.11</v>
      </c>
      <c r="G34" s="33">
        <v>40.97</v>
      </c>
      <c r="H34" s="33">
        <v>45.53</v>
      </c>
      <c r="I34" s="33">
        <v>40.630000000000003</v>
      </c>
      <c r="J34" s="34">
        <v>23.96</v>
      </c>
      <c r="K34" s="22"/>
      <c r="L34" s="22"/>
      <c r="M34" s="22"/>
      <c r="N34" s="22"/>
      <c r="O34" s="22"/>
      <c r="P34" s="22"/>
    </row>
    <row r="35" spans="1:16" ht="39" customHeight="1" x14ac:dyDescent="0.15">
      <c r="A35" s="22"/>
      <c r="B35" s="35"/>
      <c r="C35" s="1147" t="s">
        <v>533</v>
      </c>
      <c r="D35" s="1148"/>
      <c r="E35" s="1149"/>
      <c r="F35" s="36">
        <v>6.1</v>
      </c>
      <c r="G35" s="37">
        <v>6.15</v>
      </c>
      <c r="H35" s="37">
        <v>11.1</v>
      </c>
      <c r="I35" s="37">
        <v>7.74</v>
      </c>
      <c r="J35" s="38">
        <v>10.47</v>
      </c>
      <c r="K35" s="22"/>
      <c r="L35" s="22"/>
      <c r="M35" s="22"/>
      <c r="N35" s="22"/>
      <c r="O35" s="22"/>
      <c r="P35" s="22"/>
    </row>
    <row r="36" spans="1:16" ht="39" customHeight="1" x14ac:dyDescent="0.15">
      <c r="A36" s="22"/>
      <c r="B36" s="35"/>
      <c r="C36" s="1147" t="s">
        <v>534</v>
      </c>
      <c r="D36" s="1148"/>
      <c r="E36" s="1149"/>
      <c r="F36" s="36">
        <v>0.31</v>
      </c>
      <c r="G36" s="37">
        <v>0.84</v>
      </c>
      <c r="H36" s="37">
        <v>1.36</v>
      </c>
      <c r="I36" s="37">
        <v>2.04</v>
      </c>
      <c r="J36" s="38">
        <v>2.57</v>
      </c>
      <c r="K36" s="22"/>
      <c r="L36" s="22"/>
      <c r="M36" s="22"/>
      <c r="N36" s="22"/>
      <c r="O36" s="22"/>
      <c r="P36" s="22"/>
    </row>
    <row r="37" spans="1:16" ht="39" customHeight="1" x14ac:dyDescent="0.15">
      <c r="A37" s="22"/>
      <c r="B37" s="35"/>
      <c r="C37" s="1147" t="s">
        <v>535</v>
      </c>
      <c r="D37" s="1148"/>
      <c r="E37" s="1149"/>
      <c r="F37" s="36">
        <v>0.18</v>
      </c>
      <c r="G37" s="37">
        <v>0.11</v>
      </c>
      <c r="H37" s="37">
        <v>0.89</v>
      </c>
      <c r="I37" s="37">
        <v>0.96</v>
      </c>
      <c r="J37" s="38">
        <v>0.6</v>
      </c>
      <c r="K37" s="22"/>
      <c r="L37" s="22"/>
      <c r="M37" s="22"/>
      <c r="N37" s="22"/>
      <c r="O37" s="22"/>
      <c r="P37" s="22"/>
    </row>
    <row r="38" spans="1:16" ht="39" customHeight="1" x14ac:dyDescent="0.15">
      <c r="A38" s="22"/>
      <c r="B38" s="35"/>
      <c r="C38" s="1147" t="s">
        <v>536</v>
      </c>
      <c r="D38" s="1148"/>
      <c r="E38" s="1149"/>
      <c r="F38" s="36">
        <v>1.02</v>
      </c>
      <c r="G38" s="37">
        <v>0.3</v>
      </c>
      <c r="H38" s="37">
        <v>0.4</v>
      </c>
      <c r="I38" s="37">
        <v>0.35</v>
      </c>
      <c r="J38" s="38">
        <v>0.2</v>
      </c>
      <c r="K38" s="22"/>
      <c r="L38" s="22"/>
      <c r="M38" s="22"/>
      <c r="N38" s="22"/>
      <c r="O38" s="22"/>
      <c r="P38" s="22"/>
    </row>
    <row r="39" spans="1:16" ht="39" customHeight="1" x14ac:dyDescent="0.15">
      <c r="A39" s="22"/>
      <c r="B39" s="35"/>
      <c r="C39" s="1147" t="s">
        <v>537</v>
      </c>
      <c r="D39" s="1148"/>
      <c r="E39" s="1149"/>
      <c r="F39" s="36">
        <v>0</v>
      </c>
      <c r="G39" s="37">
        <v>0</v>
      </c>
      <c r="H39" s="37">
        <v>0</v>
      </c>
      <c r="I39" s="37">
        <v>0</v>
      </c>
      <c r="J39" s="38">
        <v>0</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538</v>
      </c>
      <c r="D42" s="1148"/>
      <c r="E42" s="1149"/>
      <c r="F42" s="36" t="s">
        <v>501</v>
      </c>
      <c r="G42" s="37" t="s">
        <v>501</v>
      </c>
      <c r="H42" s="37" t="s">
        <v>501</v>
      </c>
      <c r="I42" s="37" t="s">
        <v>501</v>
      </c>
      <c r="J42" s="38" t="s">
        <v>501</v>
      </c>
      <c r="K42" s="22"/>
      <c r="L42" s="22"/>
      <c r="M42" s="22"/>
      <c r="N42" s="22"/>
      <c r="O42" s="22"/>
      <c r="P42" s="22"/>
    </row>
    <row r="43" spans="1:16" ht="39" customHeight="1" thickBot="1" x14ac:dyDescent="0.2">
      <c r="A43" s="22"/>
      <c r="B43" s="40"/>
      <c r="C43" s="1150" t="s">
        <v>539</v>
      </c>
      <c r="D43" s="1151"/>
      <c r="E43" s="1152"/>
      <c r="F43" s="41" t="s">
        <v>501</v>
      </c>
      <c r="G43" s="42" t="s">
        <v>501</v>
      </c>
      <c r="H43" s="42" t="s">
        <v>501</v>
      </c>
      <c r="I43" s="42" t="s">
        <v>501</v>
      </c>
      <c r="J43" s="43" t="s">
        <v>501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06vFSGnIB1nb+enKHlOJQmBEE8gcsonMesjBYrE/S61Qz2NPIdJg3iocRnVFbszInp7efQs/+tYc1evCGHGoA==" saltValue="pLl1dlbjbhs6Zxn2uzho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5" t="s">
        <v>9</v>
      </c>
      <c r="C45" s="1156"/>
      <c r="D45" s="58"/>
      <c r="E45" s="1161" t="s">
        <v>10</v>
      </c>
      <c r="F45" s="1161"/>
      <c r="G45" s="1161"/>
      <c r="H45" s="1161"/>
      <c r="I45" s="1161"/>
      <c r="J45" s="1162"/>
      <c r="K45" s="59">
        <v>1098</v>
      </c>
      <c r="L45" s="60">
        <v>1119</v>
      </c>
      <c r="M45" s="60">
        <v>1218</v>
      </c>
      <c r="N45" s="60">
        <v>1296</v>
      </c>
      <c r="O45" s="61">
        <v>1378</v>
      </c>
      <c r="P45" s="48"/>
      <c r="Q45" s="48"/>
      <c r="R45" s="48"/>
      <c r="S45" s="48"/>
      <c r="T45" s="48"/>
      <c r="U45" s="48"/>
    </row>
    <row r="46" spans="1:21" ht="30.75" customHeight="1" x14ac:dyDescent="0.15">
      <c r="A46" s="48"/>
      <c r="B46" s="1157"/>
      <c r="C46" s="1158"/>
      <c r="D46" s="62"/>
      <c r="E46" s="1163" t="s">
        <v>11</v>
      </c>
      <c r="F46" s="1163"/>
      <c r="G46" s="1163"/>
      <c r="H46" s="1163"/>
      <c r="I46" s="1163"/>
      <c r="J46" s="1164"/>
      <c r="K46" s="63" t="s">
        <v>501</v>
      </c>
      <c r="L46" s="64" t="s">
        <v>501</v>
      </c>
      <c r="M46" s="64" t="s">
        <v>501</v>
      </c>
      <c r="N46" s="64" t="s">
        <v>501</v>
      </c>
      <c r="O46" s="65" t="s">
        <v>501</v>
      </c>
      <c r="P46" s="48"/>
      <c r="Q46" s="48"/>
      <c r="R46" s="48"/>
      <c r="S46" s="48"/>
      <c r="T46" s="48"/>
      <c r="U46" s="48"/>
    </row>
    <row r="47" spans="1:21" ht="30.75" customHeight="1" x14ac:dyDescent="0.15">
      <c r="A47" s="48"/>
      <c r="B47" s="1157"/>
      <c r="C47" s="1158"/>
      <c r="D47" s="62"/>
      <c r="E47" s="1163" t="s">
        <v>12</v>
      </c>
      <c r="F47" s="1163"/>
      <c r="G47" s="1163"/>
      <c r="H47" s="1163"/>
      <c r="I47" s="1163"/>
      <c r="J47" s="1164"/>
      <c r="K47" s="63" t="s">
        <v>501</v>
      </c>
      <c r="L47" s="64" t="s">
        <v>501</v>
      </c>
      <c r="M47" s="64" t="s">
        <v>501</v>
      </c>
      <c r="N47" s="64" t="s">
        <v>501</v>
      </c>
      <c r="O47" s="65" t="s">
        <v>501</v>
      </c>
      <c r="P47" s="48"/>
      <c r="Q47" s="48"/>
      <c r="R47" s="48"/>
      <c r="S47" s="48"/>
      <c r="T47" s="48"/>
      <c r="U47" s="48"/>
    </row>
    <row r="48" spans="1:21" ht="30.75" customHeight="1" x14ac:dyDescent="0.15">
      <c r="A48" s="48"/>
      <c r="B48" s="1157"/>
      <c r="C48" s="1158"/>
      <c r="D48" s="62"/>
      <c r="E48" s="1163" t="s">
        <v>13</v>
      </c>
      <c r="F48" s="1163"/>
      <c r="G48" s="1163"/>
      <c r="H48" s="1163"/>
      <c r="I48" s="1163"/>
      <c r="J48" s="1164"/>
      <c r="K48" s="63">
        <v>766</v>
      </c>
      <c r="L48" s="64">
        <v>798</v>
      </c>
      <c r="M48" s="64">
        <v>812</v>
      </c>
      <c r="N48" s="64">
        <v>752</v>
      </c>
      <c r="O48" s="65">
        <v>703</v>
      </c>
      <c r="P48" s="48"/>
      <c r="Q48" s="48"/>
      <c r="R48" s="48"/>
      <c r="S48" s="48"/>
      <c r="T48" s="48"/>
      <c r="U48" s="48"/>
    </row>
    <row r="49" spans="1:21" ht="30.75" customHeight="1" x14ac:dyDescent="0.15">
      <c r="A49" s="48"/>
      <c r="B49" s="1157"/>
      <c r="C49" s="1158"/>
      <c r="D49" s="62"/>
      <c r="E49" s="1163" t="s">
        <v>14</v>
      </c>
      <c r="F49" s="1163"/>
      <c r="G49" s="1163"/>
      <c r="H49" s="1163"/>
      <c r="I49" s="1163"/>
      <c r="J49" s="1164"/>
      <c r="K49" s="63">
        <v>50</v>
      </c>
      <c r="L49" s="64">
        <v>47</v>
      </c>
      <c r="M49" s="64">
        <v>52</v>
      </c>
      <c r="N49" s="64">
        <v>51</v>
      </c>
      <c r="O49" s="65">
        <v>34</v>
      </c>
      <c r="P49" s="48"/>
      <c r="Q49" s="48"/>
      <c r="R49" s="48"/>
      <c r="S49" s="48"/>
      <c r="T49" s="48"/>
      <c r="U49" s="48"/>
    </row>
    <row r="50" spans="1:21" ht="30.75" customHeight="1" x14ac:dyDescent="0.15">
      <c r="A50" s="48"/>
      <c r="B50" s="1157"/>
      <c r="C50" s="1158"/>
      <c r="D50" s="62"/>
      <c r="E50" s="1163" t="s">
        <v>15</v>
      </c>
      <c r="F50" s="1163"/>
      <c r="G50" s="1163"/>
      <c r="H50" s="1163"/>
      <c r="I50" s="1163"/>
      <c r="J50" s="1164"/>
      <c r="K50" s="63" t="s">
        <v>501</v>
      </c>
      <c r="L50" s="64" t="s">
        <v>501</v>
      </c>
      <c r="M50" s="64" t="s">
        <v>501</v>
      </c>
      <c r="N50" s="64" t="s">
        <v>501</v>
      </c>
      <c r="O50" s="65" t="s">
        <v>501</v>
      </c>
      <c r="P50" s="48"/>
      <c r="Q50" s="48"/>
      <c r="R50" s="48"/>
      <c r="S50" s="48"/>
      <c r="T50" s="48"/>
      <c r="U50" s="48"/>
    </row>
    <row r="51" spans="1:21" ht="30.75" customHeight="1" x14ac:dyDescent="0.15">
      <c r="A51" s="48"/>
      <c r="B51" s="1159"/>
      <c r="C51" s="1160"/>
      <c r="D51" s="66"/>
      <c r="E51" s="1163" t="s">
        <v>16</v>
      </c>
      <c r="F51" s="1163"/>
      <c r="G51" s="1163"/>
      <c r="H51" s="1163"/>
      <c r="I51" s="1163"/>
      <c r="J51" s="1164"/>
      <c r="K51" s="63" t="s">
        <v>501</v>
      </c>
      <c r="L51" s="64" t="s">
        <v>501</v>
      </c>
      <c r="M51" s="64" t="s">
        <v>501</v>
      </c>
      <c r="N51" s="64" t="s">
        <v>501</v>
      </c>
      <c r="O51" s="65" t="s">
        <v>501</v>
      </c>
      <c r="P51" s="48"/>
      <c r="Q51" s="48"/>
      <c r="R51" s="48"/>
      <c r="S51" s="48"/>
      <c r="T51" s="48"/>
      <c r="U51" s="48"/>
    </row>
    <row r="52" spans="1:21" ht="30.75" customHeight="1" x14ac:dyDescent="0.15">
      <c r="A52" s="48"/>
      <c r="B52" s="1165" t="s">
        <v>17</v>
      </c>
      <c r="C52" s="1166"/>
      <c r="D52" s="66"/>
      <c r="E52" s="1163" t="s">
        <v>18</v>
      </c>
      <c r="F52" s="1163"/>
      <c r="G52" s="1163"/>
      <c r="H52" s="1163"/>
      <c r="I52" s="1163"/>
      <c r="J52" s="1164"/>
      <c r="K52" s="63">
        <v>1650</v>
      </c>
      <c r="L52" s="64">
        <v>1694</v>
      </c>
      <c r="M52" s="64">
        <v>1767</v>
      </c>
      <c r="N52" s="64">
        <v>1739</v>
      </c>
      <c r="O52" s="65">
        <v>1706</v>
      </c>
      <c r="P52" s="48"/>
      <c r="Q52" s="48"/>
      <c r="R52" s="48"/>
      <c r="S52" s="48"/>
      <c r="T52" s="48"/>
      <c r="U52" s="48"/>
    </row>
    <row r="53" spans="1:21" ht="30.75" customHeight="1" thickBot="1" x14ac:dyDescent="0.2">
      <c r="A53" s="48"/>
      <c r="B53" s="1167" t="s">
        <v>19</v>
      </c>
      <c r="C53" s="1168"/>
      <c r="D53" s="67"/>
      <c r="E53" s="1169" t="s">
        <v>20</v>
      </c>
      <c r="F53" s="1169"/>
      <c r="G53" s="1169"/>
      <c r="H53" s="1169"/>
      <c r="I53" s="1169"/>
      <c r="J53" s="1170"/>
      <c r="K53" s="68">
        <v>264</v>
      </c>
      <c r="L53" s="69">
        <v>270</v>
      </c>
      <c r="M53" s="69">
        <v>315</v>
      </c>
      <c r="N53" s="69">
        <v>360</v>
      </c>
      <c r="O53" s="70">
        <v>409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71" t="s">
        <v>24</v>
      </c>
      <c r="C58" s="1172"/>
      <c r="D58" s="1177" t="s">
        <v>25</v>
      </c>
      <c r="E58" s="1178"/>
      <c r="F58" s="1178"/>
      <c r="G58" s="1178"/>
      <c r="H58" s="1178"/>
      <c r="I58" s="1178"/>
      <c r="J58" s="1179"/>
      <c r="K58" s="83"/>
      <c r="L58" s="84"/>
      <c r="M58" s="84"/>
      <c r="N58" s="84"/>
      <c r="O58" s="85"/>
    </row>
    <row r="59" spans="1:21" ht="31.5" customHeight="1" x14ac:dyDescent="0.15">
      <c r="B59" s="1173"/>
      <c r="C59" s="1174"/>
      <c r="D59" s="1180" t="s">
        <v>26</v>
      </c>
      <c r="E59" s="1181"/>
      <c r="F59" s="1181"/>
      <c r="G59" s="1181"/>
      <c r="H59" s="1181"/>
      <c r="I59" s="1181"/>
      <c r="J59" s="1182"/>
      <c r="K59" s="86"/>
      <c r="L59" s="87"/>
      <c r="M59" s="87"/>
      <c r="N59" s="87"/>
      <c r="O59" s="88"/>
    </row>
    <row r="60" spans="1:21" ht="31.5" customHeight="1" thickBot="1" x14ac:dyDescent="0.2">
      <c r="B60" s="1175"/>
      <c r="C60" s="1176"/>
      <c r="D60" s="1183" t="s">
        <v>27</v>
      </c>
      <c r="E60" s="1184"/>
      <c r="F60" s="1184"/>
      <c r="G60" s="1184"/>
      <c r="H60" s="1184"/>
      <c r="I60" s="1184"/>
      <c r="J60" s="118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Jr01WBBC4p9WpiGzr6STJahZhrxOoITZg1qyDFd8CbZZC4QxnGOLisRommzPTfjqBWHDehNlgQlXak+c1ELTA==" saltValue="fkXSDdjYw1YDEMxC0F0c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6" t="s">
        <v>30</v>
      </c>
      <c r="C41" s="1187"/>
      <c r="D41" s="105"/>
      <c r="E41" s="1192" t="s">
        <v>31</v>
      </c>
      <c r="F41" s="1192"/>
      <c r="G41" s="1192"/>
      <c r="H41" s="1193"/>
      <c r="I41" s="355">
        <v>12882</v>
      </c>
      <c r="J41" s="356">
        <v>15857</v>
      </c>
      <c r="K41" s="356">
        <v>15888</v>
      </c>
      <c r="L41" s="356">
        <v>15737</v>
      </c>
      <c r="M41" s="357">
        <v>15578</v>
      </c>
    </row>
    <row r="42" spans="2:13" ht="27.75" customHeight="1" x14ac:dyDescent="0.15">
      <c r="B42" s="1188"/>
      <c r="C42" s="1189"/>
      <c r="D42" s="106"/>
      <c r="E42" s="1194" t="s">
        <v>32</v>
      </c>
      <c r="F42" s="1194"/>
      <c r="G42" s="1194"/>
      <c r="H42" s="1195"/>
      <c r="I42" s="358" t="s">
        <v>501</v>
      </c>
      <c r="J42" s="359" t="s">
        <v>501</v>
      </c>
      <c r="K42" s="359" t="s">
        <v>501</v>
      </c>
      <c r="L42" s="359" t="s">
        <v>501</v>
      </c>
      <c r="M42" s="360">
        <v>218</v>
      </c>
    </row>
    <row r="43" spans="2:13" ht="27.75" customHeight="1" x14ac:dyDescent="0.15">
      <c r="B43" s="1188"/>
      <c r="C43" s="1189"/>
      <c r="D43" s="106"/>
      <c r="E43" s="1194" t="s">
        <v>33</v>
      </c>
      <c r="F43" s="1194"/>
      <c r="G43" s="1194"/>
      <c r="H43" s="1195"/>
      <c r="I43" s="358">
        <v>8763</v>
      </c>
      <c r="J43" s="359">
        <v>8289</v>
      </c>
      <c r="K43" s="359">
        <v>7845</v>
      </c>
      <c r="L43" s="359">
        <v>7756</v>
      </c>
      <c r="M43" s="360">
        <v>7515</v>
      </c>
    </row>
    <row r="44" spans="2:13" ht="27.75" customHeight="1" x14ac:dyDescent="0.15">
      <c r="B44" s="1188"/>
      <c r="C44" s="1189"/>
      <c r="D44" s="106"/>
      <c r="E44" s="1194" t="s">
        <v>34</v>
      </c>
      <c r="F44" s="1194"/>
      <c r="G44" s="1194"/>
      <c r="H44" s="1195"/>
      <c r="I44" s="358">
        <v>206</v>
      </c>
      <c r="J44" s="359">
        <v>215</v>
      </c>
      <c r="K44" s="359">
        <v>174</v>
      </c>
      <c r="L44" s="359">
        <v>134</v>
      </c>
      <c r="M44" s="360">
        <v>100</v>
      </c>
    </row>
    <row r="45" spans="2:13" ht="27.75" customHeight="1" x14ac:dyDescent="0.15">
      <c r="B45" s="1188"/>
      <c r="C45" s="1189"/>
      <c r="D45" s="106"/>
      <c r="E45" s="1194" t="s">
        <v>35</v>
      </c>
      <c r="F45" s="1194"/>
      <c r="G45" s="1194"/>
      <c r="H45" s="1195"/>
      <c r="I45" s="358">
        <v>425</v>
      </c>
      <c r="J45" s="359">
        <v>528</v>
      </c>
      <c r="K45" s="359">
        <v>528</v>
      </c>
      <c r="L45" s="359">
        <v>513</v>
      </c>
      <c r="M45" s="360">
        <v>515</v>
      </c>
    </row>
    <row r="46" spans="2:13" ht="27.75" customHeight="1" x14ac:dyDescent="0.15">
      <c r="B46" s="1188"/>
      <c r="C46" s="1189"/>
      <c r="D46" s="107"/>
      <c r="E46" s="1194" t="s">
        <v>36</v>
      </c>
      <c r="F46" s="1194"/>
      <c r="G46" s="1194"/>
      <c r="H46" s="1195"/>
      <c r="I46" s="358">
        <v>551</v>
      </c>
      <c r="J46" s="359">
        <v>510</v>
      </c>
      <c r="K46" s="359">
        <v>612</v>
      </c>
      <c r="L46" s="359">
        <v>559</v>
      </c>
      <c r="M46" s="360">
        <v>280</v>
      </c>
    </row>
    <row r="47" spans="2:13" ht="27.75" customHeight="1" x14ac:dyDescent="0.15">
      <c r="B47" s="1188"/>
      <c r="C47" s="1189"/>
      <c r="D47" s="108"/>
      <c r="E47" s="1196" t="s">
        <v>37</v>
      </c>
      <c r="F47" s="1197"/>
      <c r="G47" s="1197"/>
      <c r="H47" s="1198"/>
      <c r="I47" s="358" t="s">
        <v>501</v>
      </c>
      <c r="J47" s="359" t="s">
        <v>501</v>
      </c>
      <c r="K47" s="359" t="s">
        <v>501</v>
      </c>
      <c r="L47" s="359" t="s">
        <v>501</v>
      </c>
      <c r="M47" s="360" t="s">
        <v>501</v>
      </c>
    </row>
    <row r="48" spans="2:13" ht="27.75" customHeight="1" x14ac:dyDescent="0.15">
      <c r="B48" s="1188"/>
      <c r="C48" s="1189"/>
      <c r="D48" s="106"/>
      <c r="E48" s="1194" t="s">
        <v>38</v>
      </c>
      <c r="F48" s="1194"/>
      <c r="G48" s="1194"/>
      <c r="H48" s="1195"/>
      <c r="I48" s="358" t="s">
        <v>501</v>
      </c>
      <c r="J48" s="359" t="s">
        <v>501</v>
      </c>
      <c r="K48" s="359" t="s">
        <v>501</v>
      </c>
      <c r="L48" s="359" t="s">
        <v>501</v>
      </c>
      <c r="M48" s="360" t="s">
        <v>501</v>
      </c>
    </row>
    <row r="49" spans="2:13" ht="27.75" customHeight="1" x14ac:dyDescent="0.15">
      <c r="B49" s="1190"/>
      <c r="C49" s="1191"/>
      <c r="D49" s="106"/>
      <c r="E49" s="1194" t="s">
        <v>39</v>
      </c>
      <c r="F49" s="1194"/>
      <c r="G49" s="1194"/>
      <c r="H49" s="1195"/>
      <c r="I49" s="358" t="s">
        <v>501</v>
      </c>
      <c r="J49" s="359" t="s">
        <v>501</v>
      </c>
      <c r="K49" s="359" t="s">
        <v>501</v>
      </c>
      <c r="L49" s="359" t="s">
        <v>501</v>
      </c>
      <c r="M49" s="360" t="s">
        <v>501</v>
      </c>
    </row>
    <row r="50" spans="2:13" ht="27.75" customHeight="1" x14ac:dyDescent="0.15">
      <c r="B50" s="1199" t="s">
        <v>40</v>
      </c>
      <c r="C50" s="1200"/>
      <c r="D50" s="109"/>
      <c r="E50" s="1194" t="s">
        <v>41</v>
      </c>
      <c r="F50" s="1194"/>
      <c r="G50" s="1194"/>
      <c r="H50" s="1195"/>
      <c r="I50" s="358">
        <v>3500</v>
      </c>
      <c r="J50" s="359">
        <v>3192</v>
      </c>
      <c r="K50" s="359">
        <v>3079</v>
      </c>
      <c r="L50" s="359">
        <v>4125</v>
      </c>
      <c r="M50" s="360">
        <v>4866</v>
      </c>
    </row>
    <row r="51" spans="2:13" ht="27.75" customHeight="1" x14ac:dyDescent="0.15">
      <c r="B51" s="1188"/>
      <c r="C51" s="1189"/>
      <c r="D51" s="106"/>
      <c r="E51" s="1194" t="s">
        <v>42</v>
      </c>
      <c r="F51" s="1194"/>
      <c r="G51" s="1194"/>
      <c r="H51" s="1195"/>
      <c r="I51" s="358">
        <v>1830</v>
      </c>
      <c r="J51" s="359">
        <v>1724</v>
      </c>
      <c r="K51" s="359">
        <v>1616</v>
      </c>
      <c r="L51" s="359">
        <v>1542</v>
      </c>
      <c r="M51" s="360">
        <v>1473</v>
      </c>
    </row>
    <row r="52" spans="2:13" ht="27.75" customHeight="1" x14ac:dyDescent="0.15">
      <c r="B52" s="1190"/>
      <c r="C52" s="1191"/>
      <c r="D52" s="106"/>
      <c r="E52" s="1194" t="s">
        <v>43</v>
      </c>
      <c r="F52" s="1194"/>
      <c r="G52" s="1194"/>
      <c r="H52" s="1195"/>
      <c r="I52" s="358">
        <v>16276</v>
      </c>
      <c r="J52" s="359">
        <v>16448</v>
      </c>
      <c r="K52" s="359">
        <v>16562</v>
      </c>
      <c r="L52" s="359">
        <v>16272</v>
      </c>
      <c r="M52" s="360">
        <v>15910</v>
      </c>
    </row>
    <row r="53" spans="2:13" ht="27.75" customHeight="1" thickBot="1" x14ac:dyDescent="0.2">
      <c r="B53" s="1201" t="s">
        <v>19</v>
      </c>
      <c r="C53" s="1202"/>
      <c r="D53" s="110"/>
      <c r="E53" s="1203" t="s">
        <v>44</v>
      </c>
      <c r="F53" s="1203"/>
      <c r="G53" s="1203"/>
      <c r="H53" s="1204"/>
      <c r="I53" s="361">
        <v>1221</v>
      </c>
      <c r="J53" s="362">
        <v>4035</v>
      </c>
      <c r="K53" s="362">
        <v>3791</v>
      </c>
      <c r="L53" s="362">
        <v>2759</v>
      </c>
      <c r="M53" s="363">
        <v>1957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bJt4y3LH4SSe2fN40l9qw9N+ba36jIsx7lBX/xwDgrRx5MWxDecUXqrsHS+0Efl4pyWy8x/y44gD3xqPxxfNA==" saltValue="42AzxZHPGFRRIChfZ6f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1336</v>
      </c>
      <c r="G55" s="122">
        <v>1821</v>
      </c>
      <c r="H55" s="123">
        <v>1846</v>
      </c>
    </row>
    <row r="56" spans="2:8" ht="52.5" customHeight="1" x14ac:dyDescent="0.15">
      <c r="B56" s="124"/>
      <c r="C56" s="1215" t="s">
        <v>47</v>
      </c>
      <c r="D56" s="1215"/>
      <c r="E56" s="1216"/>
      <c r="F56" s="125">
        <v>175</v>
      </c>
      <c r="G56" s="125">
        <v>176</v>
      </c>
      <c r="H56" s="126">
        <v>177</v>
      </c>
    </row>
    <row r="57" spans="2:8" ht="53.25" customHeight="1" x14ac:dyDescent="0.15">
      <c r="B57" s="124"/>
      <c r="C57" s="1217" t="s">
        <v>48</v>
      </c>
      <c r="D57" s="1217"/>
      <c r="E57" s="1218"/>
      <c r="F57" s="127">
        <v>1244</v>
      </c>
      <c r="G57" s="127">
        <v>1607</v>
      </c>
      <c r="H57" s="128">
        <v>2260</v>
      </c>
    </row>
    <row r="58" spans="2:8" ht="45.75" customHeight="1" x14ac:dyDescent="0.15">
      <c r="B58" s="129"/>
      <c r="C58" s="1205" t="s">
        <v>555</v>
      </c>
      <c r="D58" s="1206"/>
      <c r="E58" s="1207"/>
      <c r="F58" s="130">
        <v>589</v>
      </c>
      <c r="G58" s="130">
        <v>1113</v>
      </c>
      <c r="H58" s="131">
        <v>1495</v>
      </c>
    </row>
    <row r="59" spans="2:8" ht="45.75" customHeight="1" x14ac:dyDescent="0.15">
      <c r="B59" s="129"/>
      <c r="C59" s="1205" t="s">
        <v>556</v>
      </c>
      <c r="D59" s="1206"/>
      <c r="E59" s="1207"/>
      <c r="F59" s="130">
        <v>372</v>
      </c>
      <c r="G59" s="130">
        <v>489</v>
      </c>
      <c r="H59" s="131">
        <v>762</v>
      </c>
    </row>
    <row r="60" spans="2:8" ht="45.75" customHeight="1" x14ac:dyDescent="0.15">
      <c r="B60" s="129"/>
      <c r="C60" s="1205" t="s">
        <v>557</v>
      </c>
      <c r="D60" s="1206"/>
      <c r="E60" s="1207"/>
      <c r="F60" s="130">
        <v>5</v>
      </c>
      <c r="G60" s="130">
        <v>5</v>
      </c>
      <c r="H60" s="131">
        <v>3</v>
      </c>
    </row>
    <row r="61" spans="2:8" ht="45.75" customHeight="1" x14ac:dyDescent="0.15">
      <c r="B61" s="129"/>
      <c r="C61" s="1205" t="s">
        <v>558</v>
      </c>
      <c r="D61" s="1206"/>
      <c r="E61" s="1207"/>
      <c r="F61" s="130">
        <v>278</v>
      </c>
      <c r="G61" s="130">
        <v>0</v>
      </c>
      <c r="H61" s="131">
        <v>0</v>
      </c>
    </row>
    <row r="62" spans="2:8" ht="45.75" customHeight="1" thickBot="1" x14ac:dyDescent="0.2">
      <c r="B62" s="132"/>
      <c r="C62" s="1208"/>
      <c r="D62" s="1209"/>
      <c r="E62" s="1210"/>
      <c r="F62" s="133"/>
      <c r="G62" s="133"/>
      <c r="H62" s="134"/>
    </row>
    <row r="63" spans="2:8" ht="52.5" customHeight="1" thickBot="1" x14ac:dyDescent="0.2">
      <c r="B63" s="135"/>
      <c r="C63" s="1211" t="s">
        <v>49</v>
      </c>
      <c r="D63" s="1211"/>
      <c r="E63" s="1212"/>
      <c r="F63" s="136">
        <v>2756</v>
      </c>
      <c r="G63" s="136">
        <v>3604</v>
      </c>
      <c r="H63" s="137">
        <v>4283</v>
      </c>
    </row>
    <row r="64" spans="2:8" x14ac:dyDescent="0.15"/>
  </sheetData>
  <sheetProtection algorithmName="SHA-512" hashValue="5Xuc7OQ1WEO1txNtMwKbcizbhO+vC49rMY4rPpWGjh1MVCEjEfjFCB2krfOLn/YP+CNIaPWm5cNKB/6UCGcEVA==" saltValue="1om7oahXJNBiuoL/yumz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84491</v>
      </c>
      <c r="E3" s="156"/>
      <c r="F3" s="157">
        <v>79288</v>
      </c>
      <c r="G3" s="158"/>
      <c r="H3" s="159"/>
    </row>
    <row r="4" spans="1:8" x14ac:dyDescent="0.15">
      <c r="A4" s="160"/>
      <c r="B4" s="161"/>
      <c r="C4" s="162"/>
      <c r="D4" s="163">
        <v>61503</v>
      </c>
      <c r="E4" s="164"/>
      <c r="F4" s="165">
        <v>41870</v>
      </c>
      <c r="G4" s="166"/>
      <c r="H4" s="167"/>
    </row>
    <row r="5" spans="1:8" x14ac:dyDescent="0.15">
      <c r="A5" s="148" t="s">
        <v>519</v>
      </c>
      <c r="B5" s="153"/>
      <c r="C5" s="154"/>
      <c r="D5" s="155">
        <v>291157</v>
      </c>
      <c r="E5" s="156"/>
      <c r="F5" s="157">
        <v>84962</v>
      </c>
      <c r="G5" s="158"/>
      <c r="H5" s="159"/>
    </row>
    <row r="6" spans="1:8" x14ac:dyDescent="0.15">
      <c r="A6" s="160"/>
      <c r="B6" s="161"/>
      <c r="C6" s="162"/>
      <c r="D6" s="163">
        <v>243377</v>
      </c>
      <c r="E6" s="164"/>
      <c r="F6" s="165">
        <v>42793</v>
      </c>
      <c r="G6" s="166"/>
      <c r="H6" s="167"/>
    </row>
    <row r="7" spans="1:8" x14ac:dyDescent="0.15">
      <c r="A7" s="148" t="s">
        <v>520</v>
      </c>
      <c r="B7" s="153"/>
      <c r="C7" s="154"/>
      <c r="D7" s="155">
        <v>104185</v>
      </c>
      <c r="E7" s="156"/>
      <c r="F7" s="157">
        <v>71279</v>
      </c>
      <c r="G7" s="158"/>
      <c r="H7" s="159"/>
    </row>
    <row r="8" spans="1:8" x14ac:dyDescent="0.15">
      <c r="A8" s="160"/>
      <c r="B8" s="161"/>
      <c r="C8" s="162"/>
      <c r="D8" s="163">
        <v>86136</v>
      </c>
      <c r="E8" s="164"/>
      <c r="F8" s="165">
        <v>36731</v>
      </c>
      <c r="G8" s="166"/>
      <c r="H8" s="167"/>
    </row>
    <row r="9" spans="1:8" x14ac:dyDescent="0.15">
      <c r="A9" s="148" t="s">
        <v>521</v>
      </c>
      <c r="B9" s="153"/>
      <c r="C9" s="154"/>
      <c r="D9" s="155">
        <v>97236</v>
      </c>
      <c r="E9" s="156"/>
      <c r="F9" s="157">
        <v>74994</v>
      </c>
      <c r="G9" s="158"/>
      <c r="H9" s="159"/>
    </row>
    <row r="10" spans="1:8" x14ac:dyDescent="0.15">
      <c r="A10" s="160"/>
      <c r="B10" s="161"/>
      <c r="C10" s="162"/>
      <c r="D10" s="163">
        <v>66843</v>
      </c>
      <c r="E10" s="164"/>
      <c r="F10" s="165">
        <v>36188</v>
      </c>
      <c r="G10" s="166"/>
      <c r="H10" s="167"/>
    </row>
    <row r="11" spans="1:8" x14ac:dyDescent="0.15">
      <c r="A11" s="148" t="s">
        <v>522</v>
      </c>
      <c r="B11" s="153"/>
      <c r="C11" s="154"/>
      <c r="D11" s="155">
        <v>94972</v>
      </c>
      <c r="E11" s="156"/>
      <c r="F11" s="157">
        <v>71849</v>
      </c>
      <c r="G11" s="158"/>
      <c r="H11" s="159"/>
    </row>
    <row r="12" spans="1:8" x14ac:dyDescent="0.15">
      <c r="A12" s="160"/>
      <c r="B12" s="161"/>
      <c r="C12" s="168"/>
      <c r="D12" s="163">
        <v>74988</v>
      </c>
      <c r="E12" s="164"/>
      <c r="F12" s="165">
        <v>36144</v>
      </c>
      <c r="G12" s="166"/>
      <c r="H12" s="167"/>
    </row>
    <row r="13" spans="1:8" x14ac:dyDescent="0.15">
      <c r="A13" s="148"/>
      <c r="B13" s="153"/>
      <c r="C13" s="169"/>
      <c r="D13" s="170">
        <v>134408</v>
      </c>
      <c r="E13" s="171"/>
      <c r="F13" s="172">
        <v>76474</v>
      </c>
      <c r="G13" s="173"/>
      <c r="H13" s="159"/>
    </row>
    <row r="14" spans="1:8" x14ac:dyDescent="0.15">
      <c r="A14" s="160"/>
      <c r="B14" s="161"/>
      <c r="C14" s="162"/>
      <c r="D14" s="163">
        <v>106569</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6.11</v>
      </c>
      <c r="C19" s="174">
        <f>ROUND(VALUE(SUBSTITUTE(実質収支比率等に係る経年分析!G$48,"▲","-")),2)</f>
        <v>6.16</v>
      </c>
      <c r="D19" s="174">
        <f>ROUND(VALUE(SUBSTITUTE(実質収支比率等に係る経年分析!H$48,"▲","-")),2)</f>
        <v>11.11</v>
      </c>
      <c r="E19" s="174">
        <f>ROUND(VALUE(SUBSTITUTE(実質収支比率等に係る経年分析!I$48,"▲","-")),2)</f>
        <v>7.75</v>
      </c>
      <c r="F19" s="174">
        <f>ROUND(VALUE(SUBSTITUTE(実質収支比率等に係る経年分析!J$48,"▲","-")),2)</f>
        <v>10.47</v>
      </c>
    </row>
    <row r="20" spans="1:11" x14ac:dyDescent="0.15">
      <c r="A20" s="174" t="s">
        <v>53</v>
      </c>
      <c r="B20" s="174">
        <f>ROUND(VALUE(SUBSTITUTE(実質収支比率等に係る経年分析!F$47,"▲","-")),2)</f>
        <v>19.190000000000001</v>
      </c>
      <c r="C20" s="174">
        <f>ROUND(VALUE(SUBSTITUTE(実質収支比率等に係る経年分析!G$47,"▲","-")),2)</f>
        <v>16.8</v>
      </c>
      <c r="D20" s="174">
        <f>ROUND(VALUE(SUBSTITUTE(実質収支比率等に係る経年分析!H$47,"▲","-")),2)</f>
        <v>18.260000000000002</v>
      </c>
      <c r="E20" s="174">
        <f>ROUND(VALUE(SUBSTITUTE(実質収支比率等に係る経年分析!I$47,"▲","-")),2)</f>
        <v>25.16</v>
      </c>
      <c r="F20" s="174">
        <f>ROUND(VALUE(SUBSTITUTE(実質収支比率等に係る経年分析!J$47,"▲","-")),2)</f>
        <v>25.31</v>
      </c>
    </row>
    <row r="21" spans="1:11" x14ac:dyDescent="0.15">
      <c r="A21" s="174" t="s">
        <v>54</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-1.4</v>
      </c>
      <c r="D21" s="174">
        <f>IF(ISNUMBER(VALUE(SUBSTITUTE(実質収支比率等に係る経年分析!H$49,"▲","-"))),ROUND(VALUE(SUBSTITUTE(実質収支比率等に係る経年分析!H$49,"▲","-")),2),NA())</f>
        <v>7.66</v>
      </c>
      <c r="E21" s="174">
        <f>IF(ISNUMBER(VALUE(SUBSTITUTE(実質収支比率等に係る経年分析!I$49,"▲","-"))),ROUND(VALUE(SUBSTITUTE(実質収支比率等に係る経年分析!I$49,"▲","-")),2),NA())</f>
        <v>3.23</v>
      </c>
      <c r="F21" s="174">
        <f>IF(ISNUMBER(VALUE(SUBSTITUTE(実質収支比率等に係る経年分析!J$49,"▲","-"))),ROUND(VALUE(SUBSTITUTE(実質収支比率等に係る経年分析!J$49,"▲","-")),2),NA())</f>
        <v>3.13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40.97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40.630000000000003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23.96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1650</v>
      </c>
      <c r="E42" s="176"/>
      <c r="F42" s="176"/>
      <c r="G42" s="176">
        <f>'実質公債費比率（分子）の構造'!L$52</f>
        <v>1694</v>
      </c>
      <c r="H42" s="176"/>
      <c r="I42" s="176"/>
      <c r="J42" s="176">
        <f>'実質公債費比率（分子）の構造'!M$52</f>
        <v>1767</v>
      </c>
      <c r="K42" s="176"/>
      <c r="L42" s="176"/>
      <c r="M42" s="176">
        <f>'実質公債費比率（分子）の構造'!N$52</f>
        <v>1739</v>
      </c>
      <c r="N42" s="176"/>
      <c r="O42" s="176"/>
      <c r="P42" s="176">
        <f>'実質公債費比率（分子）の構造'!O$52</f>
        <v>1706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50</v>
      </c>
      <c r="C45" s="176"/>
      <c r="D45" s="176"/>
      <c r="E45" s="176">
        <f>'実質公債費比率（分子）の構造'!L$49</f>
        <v>47</v>
      </c>
      <c r="F45" s="176"/>
      <c r="G45" s="176"/>
      <c r="H45" s="176">
        <f>'実質公債費比率（分子）の構造'!M$49</f>
        <v>52</v>
      </c>
      <c r="I45" s="176"/>
      <c r="J45" s="176"/>
      <c r="K45" s="176">
        <f>'実質公債費比率（分子）の構造'!N$49</f>
        <v>51</v>
      </c>
      <c r="L45" s="176"/>
      <c r="M45" s="176"/>
      <c r="N45" s="176">
        <f>'実質公債費比率（分子）の構造'!O$49</f>
        <v>34</v>
      </c>
      <c r="O45" s="176"/>
      <c r="P45" s="176"/>
    </row>
    <row r="46" spans="1:16" x14ac:dyDescent="0.15">
      <c r="A46" s="176" t="s">
        <v>64</v>
      </c>
      <c r="B46" s="176">
        <f>'実質公債費比率（分子）の構造'!K$48</f>
        <v>766</v>
      </c>
      <c r="C46" s="176"/>
      <c r="D46" s="176"/>
      <c r="E46" s="176">
        <f>'実質公債費比率（分子）の構造'!L$48</f>
        <v>798</v>
      </c>
      <c r="F46" s="176"/>
      <c r="G46" s="176"/>
      <c r="H46" s="176">
        <f>'実質公債費比率（分子）の構造'!M$48</f>
        <v>812</v>
      </c>
      <c r="I46" s="176"/>
      <c r="J46" s="176"/>
      <c r="K46" s="176">
        <f>'実質公債費比率（分子）の構造'!N$48</f>
        <v>752</v>
      </c>
      <c r="L46" s="176"/>
      <c r="M46" s="176"/>
      <c r="N46" s="176">
        <f>'実質公債費比率（分子）の構造'!O$48</f>
        <v>703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1098</v>
      </c>
      <c r="C49" s="176"/>
      <c r="D49" s="176"/>
      <c r="E49" s="176">
        <f>'実質公債費比率（分子）の構造'!L$45</f>
        <v>1119</v>
      </c>
      <c r="F49" s="176"/>
      <c r="G49" s="176"/>
      <c r="H49" s="176">
        <f>'実質公債費比率（分子）の構造'!M$45</f>
        <v>1218</v>
      </c>
      <c r="I49" s="176"/>
      <c r="J49" s="176"/>
      <c r="K49" s="176">
        <f>'実質公債費比率（分子）の構造'!N$45</f>
        <v>1296</v>
      </c>
      <c r="L49" s="176"/>
      <c r="M49" s="176"/>
      <c r="N49" s="176">
        <f>'実質公債費比率（分子）の構造'!O$45</f>
        <v>1378</v>
      </c>
      <c r="O49" s="176"/>
      <c r="P49" s="176"/>
    </row>
    <row r="50" spans="1:16" x14ac:dyDescent="0.15">
      <c r="A50" s="176" t="s">
        <v>67</v>
      </c>
      <c r="B50" s="176" t="e">
        <f>NA()</f>
        <v>#N/A</v>
      </c>
      <c r="C50" s="176">
        <f>IF(ISNUMBER('実質公債費比率（分子）の構造'!K$53),'実質公債費比率（分子）の構造'!K$53,NA())</f>
        <v>264</v>
      </c>
      <c r="D50" s="176" t="e">
        <f>NA()</f>
        <v>#N/A</v>
      </c>
      <c r="E50" s="176" t="e">
        <f>NA()</f>
        <v>#N/A</v>
      </c>
      <c r="F50" s="176">
        <f>IF(ISNUMBER('実質公債費比率（分子）の構造'!L$53),'実質公債費比率（分子）の構造'!L$53,NA())</f>
        <v>270</v>
      </c>
      <c r="G50" s="176" t="e">
        <f>NA()</f>
        <v>#N/A</v>
      </c>
      <c r="H50" s="176" t="e">
        <f>NA()</f>
        <v>#N/A</v>
      </c>
      <c r="I50" s="176">
        <f>IF(ISNUMBER('実質公債費比率（分子）の構造'!M$53),'実質公債費比率（分子）の構造'!M$53,NA())</f>
        <v>315</v>
      </c>
      <c r="J50" s="176" t="e">
        <f>NA()</f>
        <v>#N/A</v>
      </c>
      <c r="K50" s="176" t="e">
        <f>NA()</f>
        <v>#N/A</v>
      </c>
      <c r="L50" s="176">
        <f>IF(ISNUMBER('実質公債費比率（分子）の構造'!N$53),'実質公債費比率（分子）の構造'!N$53,NA())</f>
        <v>360</v>
      </c>
      <c r="M50" s="176" t="e">
        <f>NA()</f>
        <v>#N/A</v>
      </c>
      <c r="N50" s="176" t="e">
        <f>NA()</f>
        <v>#N/A</v>
      </c>
      <c r="O50" s="176">
        <f>IF(ISNUMBER('実質公債費比率（分子）の構造'!O$53),'実質公債費比率（分子）の構造'!O$53,NA())</f>
        <v>409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16276</v>
      </c>
      <c r="E56" s="175"/>
      <c r="F56" s="175"/>
      <c r="G56" s="175">
        <f>'将来負担比率（分子）の構造'!J$52</f>
        <v>16448</v>
      </c>
      <c r="H56" s="175"/>
      <c r="I56" s="175"/>
      <c r="J56" s="175">
        <f>'将来負担比率（分子）の構造'!K$52</f>
        <v>16562</v>
      </c>
      <c r="K56" s="175"/>
      <c r="L56" s="175"/>
      <c r="M56" s="175">
        <f>'将来負担比率（分子）の構造'!L$52</f>
        <v>16272</v>
      </c>
      <c r="N56" s="175"/>
      <c r="O56" s="175"/>
      <c r="P56" s="175">
        <f>'将来負担比率（分子）の構造'!M$52</f>
        <v>15910</v>
      </c>
    </row>
    <row r="57" spans="1:16" x14ac:dyDescent="0.15">
      <c r="A57" s="175" t="s">
        <v>42</v>
      </c>
      <c r="B57" s="175"/>
      <c r="C57" s="175"/>
      <c r="D57" s="175">
        <f>'将来負担比率（分子）の構造'!I$51</f>
        <v>1830</v>
      </c>
      <c r="E57" s="175"/>
      <c r="F57" s="175"/>
      <c r="G57" s="175">
        <f>'将来負担比率（分子）の構造'!J$51</f>
        <v>1724</v>
      </c>
      <c r="H57" s="175"/>
      <c r="I57" s="175"/>
      <c r="J57" s="175">
        <f>'将来負担比率（分子）の構造'!K$51</f>
        <v>1616</v>
      </c>
      <c r="K57" s="175"/>
      <c r="L57" s="175"/>
      <c r="M57" s="175">
        <f>'将来負担比率（分子）の構造'!L$51</f>
        <v>1542</v>
      </c>
      <c r="N57" s="175"/>
      <c r="O57" s="175"/>
      <c r="P57" s="175">
        <f>'将来負担比率（分子）の構造'!M$51</f>
        <v>1473</v>
      </c>
    </row>
    <row r="58" spans="1:16" x14ac:dyDescent="0.15">
      <c r="A58" s="175" t="s">
        <v>41</v>
      </c>
      <c r="B58" s="175"/>
      <c r="C58" s="175"/>
      <c r="D58" s="175">
        <f>'将来負担比率（分子）の構造'!I$50</f>
        <v>3500</v>
      </c>
      <c r="E58" s="175"/>
      <c r="F58" s="175"/>
      <c r="G58" s="175">
        <f>'将来負担比率（分子）の構造'!J$50</f>
        <v>3192</v>
      </c>
      <c r="H58" s="175"/>
      <c r="I58" s="175"/>
      <c r="J58" s="175">
        <f>'将来負担比率（分子）の構造'!K$50</f>
        <v>3079</v>
      </c>
      <c r="K58" s="175"/>
      <c r="L58" s="175"/>
      <c r="M58" s="175">
        <f>'将来負担比率（分子）の構造'!L$50</f>
        <v>4125</v>
      </c>
      <c r="N58" s="175"/>
      <c r="O58" s="175"/>
      <c r="P58" s="175">
        <f>'将来負担比率（分子）の構造'!M$50</f>
        <v>4866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551</v>
      </c>
      <c r="C61" s="175"/>
      <c r="D61" s="175"/>
      <c r="E61" s="175">
        <f>'将来負担比率（分子）の構造'!J$46</f>
        <v>510</v>
      </c>
      <c r="F61" s="175"/>
      <c r="G61" s="175"/>
      <c r="H61" s="175">
        <f>'将来負担比率（分子）の構造'!K$46</f>
        <v>612</v>
      </c>
      <c r="I61" s="175"/>
      <c r="J61" s="175"/>
      <c r="K61" s="175">
        <f>'将来負担比率（分子）の構造'!L$46</f>
        <v>559</v>
      </c>
      <c r="L61" s="175"/>
      <c r="M61" s="175"/>
      <c r="N61" s="175">
        <f>'将来負担比率（分子）の構造'!M$46</f>
        <v>280</v>
      </c>
      <c r="O61" s="175"/>
      <c r="P61" s="175"/>
    </row>
    <row r="62" spans="1:16" x14ac:dyDescent="0.15">
      <c r="A62" s="175" t="s">
        <v>35</v>
      </c>
      <c r="B62" s="175">
        <f>'将来負担比率（分子）の構造'!I$45</f>
        <v>425</v>
      </c>
      <c r="C62" s="175"/>
      <c r="D62" s="175"/>
      <c r="E62" s="175">
        <f>'将来負担比率（分子）の構造'!J$45</f>
        <v>528</v>
      </c>
      <c r="F62" s="175"/>
      <c r="G62" s="175"/>
      <c r="H62" s="175">
        <f>'将来負担比率（分子）の構造'!K$45</f>
        <v>528</v>
      </c>
      <c r="I62" s="175"/>
      <c r="J62" s="175"/>
      <c r="K62" s="175">
        <f>'将来負担比率（分子）の構造'!L$45</f>
        <v>513</v>
      </c>
      <c r="L62" s="175"/>
      <c r="M62" s="175"/>
      <c r="N62" s="175">
        <f>'将来負担比率（分子）の構造'!M$45</f>
        <v>515</v>
      </c>
      <c r="O62" s="175"/>
      <c r="P62" s="175"/>
    </row>
    <row r="63" spans="1:16" x14ac:dyDescent="0.15">
      <c r="A63" s="175" t="s">
        <v>34</v>
      </c>
      <c r="B63" s="175">
        <f>'将来負担比率（分子）の構造'!I$44</f>
        <v>206</v>
      </c>
      <c r="C63" s="175"/>
      <c r="D63" s="175"/>
      <c r="E63" s="175">
        <f>'将来負担比率（分子）の構造'!J$44</f>
        <v>215</v>
      </c>
      <c r="F63" s="175"/>
      <c r="G63" s="175"/>
      <c r="H63" s="175">
        <f>'将来負担比率（分子）の構造'!K$44</f>
        <v>174</v>
      </c>
      <c r="I63" s="175"/>
      <c r="J63" s="175"/>
      <c r="K63" s="175">
        <f>'将来負担比率（分子）の構造'!L$44</f>
        <v>134</v>
      </c>
      <c r="L63" s="175"/>
      <c r="M63" s="175"/>
      <c r="N63" s="175">
        <f>'将来負担比率（分子）の構造'!M$44</f>
        <v>100</v>
      </c>
      <c r="O63" s="175"/>
      <c r="P63" s="175"/>
    </row>
    <row r="64" spans="1:16" x14ac:dyDescent="0.15">
      <c r="A64" s="175" t="s">
        <v>33</v>
      </c>
      <c r="B64" s="175">
        <f>'将来負担比率（分子）の構造'!I$43</f>
        <v>8763</v>
      </c>
      <c r="C64" s="175"/>
      <c r="D64" s="175"/>
      <c r="E64" s="175">
        <f>'将来負担比率（分子）の構造'!J$43</f>
        <v>8289</v>
      </c>
      <c r="F64" s="175"/>
      <c r="G64" s="175"/>
      <c r="H64" s="175">
        <f>'将来負担比率（分子）の構造'!K$43</f>
        <v>7845</v>
      </c>
      <c r="I64" s="175"/>
      <c r="J64" s="175"/>
      <c r="K64" s="175">
        <f>'将来負担比率（分子）の構造'!L$43</f>
        <v>7756</v>
      </c>
      <c r="L64" s="175"/>
      <c r="M64" s="175"/>
      <c r="N64" s="175">
        <f>'将来負担比率（分子）の構造'!M$43</f>
        <v>7515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218</v>
      </c>
      <c r="O65" s="175"/>
      <c r="P65" s="175"/>
    </row>
    <row r="66" spans="1:16" x14ac:dyDescent="0.15">
      <c r="A66" s="175" t="s">
        <v>31</v>
      </c>
      <c r="B66" s="175">
        <f>'将来負担比率（分子）の構造'!I$41</f>
        <v>12882</v>
      </c>
      <c r="C66" s="175"/>
      <c r="D66" s="175"/>
      <c r="E66" s="175">
        <f>'将来負担比率（分子）の構造'!J$41</f>
        <v>15857</v>
      </c>
      <c r="F66" s="175"/>
      <c r="G66" s="175"/>
      <c r="H66" s="175">
        <f>'将来負担比率（分子）の構造'!K$41</f>
        <v>15888</v>
      </c>
      <c r="I66" s="175"/>
      <c r="J66" s="175"/>
      <c r="K66" s="175">
        <f>'将来負担比率（分子）の構造'!L$41</f>
        <v>15737</v>
      </c>
      <c r="L66" s="175"/>
      <c r="M66" s="175"/>
      <c r="N66" s="175">
        <f>'将来負担比率（分子）の構造'!M$41</f>
        <v>15578</v>
      </c>
      <c r="O66" s="175"/>
      <c r="P66" s="175"/>
    </row>
    <row r="67" spans="1:16" x14ac:dyDescent="0.15">
      <c r="A67" s="175" t="s">
        <v>71</v>
      </c>
      <c r="B67" s="175" t="e">
        <f>NA()</f>
        <v>#N/A</v>
      </c>
      <c r="C67" s="175">
        <f>IF(ISNUMBER('将来負担比率（分子）の構造'!I$53), IF('将来負担比率（分子）の構造'!I$53 &lt; 0, 0, '将来負担比率（分子）の構造'!I$53), NA())</f>
        <v>1221</v>
      </c>
      <c r="D67" s="175" t="e">
        <f>NA()</f>
        <v>#N/A</v>
      </c>
      <c r="E67" s="175" t="e">
        <f>NA()</f>
        <v>#N/A</v>
      </c>
      <c r="F67" s="175">
        <f>IF(ISNUMBER('将来負担比率（分子）の構造'!J$53), IF('将来負担比率（分子）の構造'!J$53 &lt; 0, 0, '将来負担比率（分子）の構造'!J$53), NA())</f>
        <v>4035</v>
      </c>
      <c r="G67" s="175" t="e">
        <f>NA()</f>
        <v>#N/A</v>
      </c>
      <c r="H67" s="175" t="e">
        <f>NA()</f>
        <v>#N/A</v>
      </c>
      <c r="I67" s="175">
        <f>IF(ISNUMBER('将来負担比率（分子）の構造'!K$53), IF('将来負担比率（分子）の構造'!K$53 &lt; 0, 0, '将来負担比率（分子）の構造'!K$53), NA())</f>
        <v>3791</v>
      </c>
      <c r="J67" s="175" t="e">
        <f>NA()</f>
        <v>#N/A</v>
      </c>
      <c r="K67" s="175" t="e">
        <f>NA()</f>
        <v>#N/A</v>
      </c>
      <c r="L67" s="175">
        <f>IF(ISNUMBER('将来負担比率（分子）の構造'!L$53), IF('将来負担比率（分子）の構造'!L$53 &lt; 0, 0, '将来負担比率（分子）の構造'!L$53), NA())</f>
        <v>2759</v>
      </c>
      <c r="M67" s="175" t="e">
        <f>NA()</f>
        <v>#N/A</v>
      </c>
      <c r="N67" s="175" t="e">
        <f>NA()</f>
        <v>#N/A</v>
      </c>
      <c r="O67" s="175">
        <f>IF(ISNUMBER('将来負担比率（分子）の構造'!M$53), IF('将来負担比率（分子）の構造'!M$53 &lt; 0, 0, '将来負担比率（分子）の構造'!M$53), NA())</f>
        <v>1957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1336</v>
      </c>
      <c r="C72" s="179">
        <f>基金残高に係る経年分析!G55</f>
        <v>1821</v>
      </c>
      <c r="D72" s="179">
        <f>基金残高に係る経年分析!H55</f>
        <v>1846</v>
      </c>
    </row>
    <row r="73" spans="1:16" x14ac:dyDescent="0.15">
      <c r="A73" s="178" t="s">
        <v>74</v>
      </c>
      <c r="B73" s="179">
        <f>基金残高に係る経年分析!F56</f>
        <v>175</v>
      </c>
      <c r="C73" s="179">
        <f>基金残高に係る経年分析!G56</f>
        <v>176</v>
      </c>
      <c r="D73" s="179">
        <f>基金残高に係る経年分析!H56</f>
        <v>177</v>
      </c>
    </row>
    <row r="74" spans="1:16" x14ac:dyDescent="0.15">
      <c r="A74" s="178" t="s">
        <v>75</v>
      </c>
      <c r="B74" s="179">
        <f>基金残高に係る経年分析!F57</f>
        <v>1244</v>
      </c>
      <c r="C74" s="179">
        <f>基金残高に係る経年分析!G57</f>
        <v>1607</v>
      </c>
      <c r="D74" s="179">
        <f>基金残高に係る経年分析!H57</f>
        <v>2260</v>
      </c>
    </row>
  </sheetData>
  <sheetProtection algorithmName="SHA-512" hashValue="P/l2fXL7w91CHJraJQ807bl1rBURfIVqeNKAWmN9RXSSSOjiXqpbYGHOutLQRCEwgSu4z7WPJAdhT6368RxF7Q==" saltValue="DFqmT8XBC135BvvAlYEs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2025-03-11T07:43:58Z</cp:lastPrinted>
  <dcterms:created xsi:type="dcterms:W3CDTF">2025-02-19T00:00:25Z</dcterms:created>
  <dcterms:modified xsi:type="dcterms:W3CDTF">2025-03-27T00:41:38Z</dcterms:modified>
  <cp:category/>
</cp:coreProperties>
</file>