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yonas01\共有\04政策調整課\財政係\財政状況資料集\R3年度\R5.3.6 【照会：313(月)・322(水)〆】令和3年度財政状況資料集の作成及び提出について\回答（様式差替済）\"/>
    </mc:Choice>
  </mc:AlternateContent>
  <bookViews>
    <workbookView xWindow="0" yWindow="0" windowWidth="15360" windowHeight="7635" tabRatio="80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<sst xmlns="http://schemas.openxmlformats.org/spreadsheetml/2006/main" count="1079" uniqueCount="587">
  <si>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</si>
  <si>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</si>
  <si>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</si>
  <si>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</si>
  <si>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</si>
  <si>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</si>
  <si>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</si>
  <si>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</si>
  <si>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</si>
  <si>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</si>
  <si>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</si>
  <si>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</si>
  <si>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</si>
  <si>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</si>
  <si>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</si>
  <si>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</si>
  <si>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</si>
  <si>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</si>
  <si>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</si>
  <si>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</si>
  <si>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</si>
  <si>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</si>
  <si>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</si>
  <si>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</si>
  <si>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</si>
  <si>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</si>
  <si>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</si>
  <si>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</si>
  <si>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</si>
  <si>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</si>
  <si>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</si>
  <si>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</si>
  <si>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</si>
  <si>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</si>
  <si>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</si>
  <si>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</si>
  <si>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</si>
  <si>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</si>
  <si>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</si>
  <si>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</si>
  <si>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</si>
  <si>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</si>
  <si>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</si>
  <si>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</si>
  <si>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</si>
  <si>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</si>
  <si>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</si>
  <si>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</si>
  <si>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</si>
  <si>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</si>
  <si>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</si>
  <si>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</si>
  <si>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</si>
  <si>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</si>
  <si>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</si>
  <si>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</si>
  <si>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</si>
  <si>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</si>
  <si>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</si>
  <si>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</si>
  <si>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</si>
  <si>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</si>
  <si>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</si>
  <si>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</si>
  <si>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</si>
  <si>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</si>
  <si>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</si>
  <si>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</si>
  <si>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</si>
  <si>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</si>
  <si>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</si>
  <si>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</si>
  <si>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</si>
  <si>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</si>
  <si>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</si>
  <si>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</si>
  <si>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</si>
  <si>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</si>
  <si>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</si>
  <si>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</si>
  <si>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</si>
  <si>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</si>
  <si>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</si>
  <si>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</si>
  <si>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</si>
  <si>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</si>
  <si>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</si>
  <si>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</si>
  <si>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</si>
  <si>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</si>
  <si>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</si>
  <si>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</si>
  <si>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</si>
  <si>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</si>
  <si>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</si>
  <si>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</si>
  <si>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砂川市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</si>
  <si>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</si>
  <si>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</si>
  <si>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</si>
  <si>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</si>
  <si>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</si>
  <si>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</si>
  <si>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</si>
  <si>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</si>
  <si>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</si>
  <si>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</si>
  <si>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</si>
  <si>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</si>
  <si>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</si>
  <si>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</si>
  <si>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</si>
  <si>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</si>
  <si>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</si>
  <si>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</si>
  <si>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</si>
  <si>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</si>
  <si>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</si>
  <si>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</si>
  <si>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</si>
  <si>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</si>
  <si>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</si>
  <si>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</si>
  <si>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</si>
  <si>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</si>
  <si>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</si>
  <si>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</si>
  <si>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</si>
  <si>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</si>
  <si>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</si>
  <si>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</si>
  <si>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</si>
  <si>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</si>
  <si>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</si>
  <si>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</si>
  <si>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</si>
  <si>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</si>
  <si>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</si>
  <si>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</si>
  <si>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</si>
  <si>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</si>
  <si>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</si>
  <si>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</si>
  <si>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</si>
  <si>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</si>
  <si>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</si>
  <si>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</si>
  <si>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</si>
  <si>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</si>
  <si>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</si>
  <si>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</si>
  <si>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</si>
  <si>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</si>
  <si>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</si>
  <si>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</si>
  <si>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</si>
  <si>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</si>
  <si>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</si>
  <si>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</si>
  <si>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</si>
  <si>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</si>
  <si>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</si>
  <si>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</si>
  <si>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</si>
  <si>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</si>
  <si>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</si>
  <si>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</si>
  <si>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</si>
  <si>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</si>
  <si>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</si>
  <si>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</si>
  <si>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</si>
  <si>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</si>
  <si>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</si>
  <si>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</si>
  <si>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</si>
  <si>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</si>
  <si>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</si>
  <si>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</si>
  <si>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</si>
  <si>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</si>
  <si>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</si>
  <si>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</si>
  <si>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</si>
  <si>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</si>
  <si>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</si>
  <si>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</si>
  <si>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</si>
  <si>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</si>
  <si>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</si>
  <si>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</si>
  <si>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</si>
  <si>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</si>
  <si>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</si>
  <si>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</si>
  <si>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</si>
  <si>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</si>
  <si>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</si>
  <si>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</si>
  <si>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</si>
  <si>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</si>
  <si>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</si>
  <si>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</si>
  <si>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</si>
  <si>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</si>
  <si>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</si>
  <si>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</si>
  <si>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</si>
  <si>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</si>
  <si>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</si>
  <si>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</si>
  <si>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</si>
  <si>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</si>
  <si>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</si>
  <si>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</si>
  <si>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北海道砂川市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</si>
  <si>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</si>
  <si>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</si>
  <si>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</si>
  <si>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</si>
  <si>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</si>
  <si>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</si>
  <si>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</si>
  <si>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</si>
  <si>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</si>
  <si>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</si>
  <si>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</si>
  <si>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</si>
  <si>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</si>
  <si>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</si>
  <si>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</si>
  <si>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</si>
  <si>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</si>
  <si>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</si>
  <si>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</si>
  <si>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</si>
  <si>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</si>
  <si>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</si>
  <si>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</si>
  <si>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</si>
  <si>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</si>
  <si>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</si>
  <si>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</si>
  <si>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</si>
  <si>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</si>
  <si>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</si>
  <si>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</si>
  <si>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</si>
  <si>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</si>
  <si>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</si>
  <si>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</si>
  <si>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</si>
  <si>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</si>
  <si>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</si>
  <si>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</si>
  <si>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</si>
  <si>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</si>
  <si>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</si>
  <si>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</si>
  <si>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</si>
  <si>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</si>
  <si>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</si>
  <si>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</si>
  <si>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</si>
  <si>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</si>
  <si>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</si>
  <si>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</si>
  <si>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</si>
  <si>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</si>
  <si>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</si>
  <si>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</si>
  <si>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</si>
  <si>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</si>
  <si>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</si>
  <si>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</si>
  <si>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</si>
  <si>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</si>
  <si>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</si>
  <si>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</si>
  <si>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</si>
  <si>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</si>
  <si>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</si>
  <si>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</si>
  <si>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</si>
  <si>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</si>
  <si>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</si>
  <si>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</si>
  <si>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</si>
  <si>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</si>
  <si>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</si>
  <si>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</si>
  <si>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</si>
  <si>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</si>
  <si>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</si>
  <si>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</si>
  <si>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</si>
  <si>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</si>
  <si>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</si>
  <si>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</si>
  <si>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</si>
  <si>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</si>
  <si>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</si>
  <si>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</si>
  <si>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</si>
  <si>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</si>
  <si>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</si>
  <si>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</si>
  <si>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</si>
  <si>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</si>
  <si>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</si>
  <si>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</si>
  <si>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</si>
  <si>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</si>
  <si>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</si>
  <si>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</si>
  <si>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</si>
  <si>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</si>
  <si>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</si>
  <si>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</si>
  <si>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</si>
  <si>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</si>
  <si>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</si>
  <si>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</si>
  <si>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</si>
  <si>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</si>
  <si>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</si>
  <si>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</si>
  <si>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</si>
  <si>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</si>
  <si>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</si>
  <si>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</si>
  <si>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</si>
  <si>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</si>
  <si>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</si>
  <si>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</si>
  <si>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</si>
  <si>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</si>
  <si>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</si>
  <si>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</si>
  <si>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</si>
  <si>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</si>
  <si>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</si>
  <si>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</si>
  <si>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</si>
  <si>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</si>
  <si>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</si>
  <si>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</si>
  <si>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</si>
  <si>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</si>
  <si>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</si>
  <si>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</si>
  <si>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</si>
  <si>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</si>
  <si>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</si>
  <si>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</si>
  <si>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</si>
  <si>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</si>
  <si>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</si>
  <si>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</si>
  <si>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</si>
  <si>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</si>
  <si>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</si>
  <si>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</si>
  <si>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</si>
  <si>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</si>
  <si>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</si>
  <si>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</si>
  <si>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</si>
  <si>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</si>
  <si>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北海道砂川市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</si>
  <si>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</si>
  <si>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</si>
  <si>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</si>
  <si>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</si>
  <si>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</si>
  <si>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</si>
  <si>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</si>
  <si>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</si>
  <si>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</si>
  <si>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</si>
  <si>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</si>
  <si>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</si>
  <si>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</si>
  <si>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</si>
  <si>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</si>
  <si>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</si>
  <si>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</si>
  <si>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</si>
  <si>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</si>
  <si>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</si>
  <si>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</si>
  <si>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</si>
  <si>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</si>
  <si>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</si>
  <si>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</si>
  <si>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</si>
  <si>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</si>
  <si>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</si>
  <si>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</si>
  <si>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</si>
  <si>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</si>
  <si>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</si>
  <si>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</si>
  <si>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</si>
  <si>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</si>
  <si>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</si>
  <si>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</si>
  <si>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</si>
  <si>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</si>
  <si>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</si>
  <si>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</si>
  <si>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</si>
  <si>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</si>
  <si>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</si>
  <si>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</si>
  <si>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</si>
  <si>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</si>
  <si>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</si>
  <si>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</si>
  <si>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</si>
  <si>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</si>
  <si>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</si>
  <si>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</si>
  <si>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</si>
  <si>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</si>
  <si>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</si>
  <si>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</si>
  <si>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</si>
  <si>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</si>
  <si>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</si>
  <si>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</si>
  <si>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</si>
  <si>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</si>
  <si>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</si>
  <si>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</si>
  <si>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</si>
  <si>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</si>
  <si>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</si>
  <si>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</si>
  <si>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</si>
  <si>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</si>
  <si>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</si>
  <si>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</si>
  <si>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</si>
  <si>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</si>
  <si>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</si>
  <si>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</si>
  <si>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</si>
  <si>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</si>
  <si>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</si>
  <si>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</si>
  <si>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</si>
  <si>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</si>
  <si>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</si>
  <si>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</si>
  <si>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</si>
  <si>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</si>
  <si>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</si>
  <si>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</si>
  <si>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</si>
  <si>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</si>
  <si>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</si>
  <si>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</si>
  <si>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</si>
  <si>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</si>
  <si>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</si>
  <si>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</si>
  <si>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</si>
  <si>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</si>
  <si>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</si>
  <si>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</si>
  <si>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</si>
  <si>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</si>
  <si>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</si>
  <si>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</si>
  <si>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</si>
  <si>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</si>
  <si>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</si>
  <si>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</si>
  <si>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</si>
  <si>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</si>
  <si>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</si>
  <si>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</si>
  <si>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</si>
  <si>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</si>
  <si>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</si>
  <si>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</si>
  <si>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</si>
  <si>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</si>
  <si>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</si>
  <si>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</si>
  <si>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</si>
  <si>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</si>
  <si>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</si>
  <si>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</si>
  <si>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</si>
  <si>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</si>
  <si>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</si>
  <si>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</si>
  <si>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</si>
  <si>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</si>
  <si>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</si>
  <si>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</si>
  <si>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</si>
  <si>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</si>
  <si>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</si>
  <si>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</si>
  <si>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</si>
  <si>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</si>
  <si>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</si>
  <si>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</si>
  <si>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</si>
  <si>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</si>
  <si>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</si>
  <si>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</si>
  <si>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</si>
  <si>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</si>
  <si>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</si>
  <si>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</si>
  <si>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</si>
  <si>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</si>
  <si>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</si>
  <si>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</si>
  <si>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</si>
  <si>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</si>
  <si>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</si>
  <si>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</si>
  <si>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</si>
  <si>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</si>
  <si>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</si>
  <si>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</si>
  <si>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</si>
  <si>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</si>
  <si>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</si>
  <si>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</si>
  <si>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</si>
  <si>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</si>
  <si>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</si>
  <si>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</si>
  <si>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</si>
  <si>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</si>
  <si>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</si>
  <si>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</si>
  <si>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</si>
  <si>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</si>
  <si>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</si>
  <si>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</si>
  <si>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</si>
  <si>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</si>
  <si>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</si>
  <si>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</si>
  <si>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</si>
  <si>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</si>
  <si>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</si>
  <si>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5.26</t>
  </si>
  <si>
    <t>▲ 1.76</t>
  </si>
  <si>
    <t>▲ 0.25</t>
  </si>
  <si>
    <t>▲ 1.40</t>
  </si>
  <si>
    <t>病院事業会計</t>
  </si>
  <si>
    <t>一般会計</t>
  </si>
  <si>
    <t>下水道事業会計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</si>
  <si>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</si>
  <si>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</si>
  <si>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</si>
  <si>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</si>
  <si>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</si>
  <si>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</si>
  <si>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</si>
  <si>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</si>
  <si>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</si>
  <si>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</si>
  <si>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</si>
  <si>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まちづくり事業基金</t>
    <rPh sb="5" eb="7">
      <t>ジギョウ</t>
    </rPh>
    <rPh sb="7" eb="9">
      <t>キキン</t>
    </rPh>
    <phoneticPr fontId="5"/>
  </si>
  <si>
    <t>庁舎整備基金</t>
    <rPh sb="0" eb="2">
      <t>チョウシャ</t>
    </rPh>
    <rPh sb="2" eb="4">
      <t>セイビ</t>
    </rPh>
    <rPh sb="4" eb="6">
      <t>キキン</t>
    </rPh>
    <phoneticPr fontId="5"/>
  </si>
  <si>
    <t>森林環境整備基金</t>
    <rPh sb="0" eb="2">
      <t>シンリン</t>
    </rPh>
    <rPh sb="2" eb="4">
      <t>カンキョウ</t>
    </rPh>
    <rPh sb="4" eb="6">
      <t>セイビ</t>
    </rPh>
    <rPh sb="6" eb="8">
      <t>キキン</t>
    </rPh>
    <phoneticPr fontId="5"/>
  </si>
  <si>
    <t>社会福祉事業振興基金</t>
    <rPh sb="0" eb="2">
      <t>シャカイ</t>
    </rPh>
    <rPh sb="2" eb="4">
      <t>フクシ</t>
    </rPh>
    <rPh sb="4" eb="6">
      <t>ジギョウ</t>
    </rPh>
    <rPh sb="6" eb="8">
      <t>シンコウ</t>
    </rPh>
    <rPh sb="8" eb="10">
      <t>キキン</t>
    </rPh>
    <phoneticPr fontId="5"/>
  </si>
  <si>
    <t>空知教育センター組合</t>
    <rPh sb="0" eb="2">
      <t>ソラチ</t>
    </rPh>
    <rPh sb="2" eb="4">
      <t>キョウイク</t>
    </rPh>
    <rPh sb="8" eb="10">
      <t>クミアイ</t>
    </rPh>
    <phoneticPr fontId="2"/>
  </si>
  <si>
    <t>砂川地区保健衛生組合</t>
    <rPh sb="0" eb="2">
      <t>スナガワ</t>
    </rPh>
    <rPh sb="2" eb="4">
      <t>チク</t>
    </rPh>
    <rPh sb="4" eb="6">
      <t>ホケン</t>
    </rPh>
    <rPh sb="6" eb="8">
      <t>エイセイ</t>
    </rPh>
    <rPh sb="8" eb="10">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</si>
  <si>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</si>
  <si>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砂川地区広域消防組合</t>
    <phoneticPr fontId="2"/>
  </si>
  <si>
    <t>石狩川流域下水道組合</t>
    <phoneticPr fontId="2"/>
  </si>
  <si>
    <t>中空知広域水道企業団</t>
    <phoneticPr fontId="2"/>
  </si>
  <si>
    <t>中空知広域市町村圏組合（普通会計分）</t>
    <rPh sb="0" eb="1">
      <t>ナカ</t>
    </rPh>
    <rPh sb="1" eb="3">
      <t>ソラチ</t>
    </rPh>
    <rPh sb="3" eb="5">
      <t>コウイキ</t>
    </rPh>
    <rPh sb="5" eb="8">
      <t>シチョウソン</t>
    </rPh>
    <rPh sb="8" eb="9">
      <t>ケン</t>
    </rPh>
    <rPh sb="9" eb="11">
      <t>クミアイ</t>
    </rPh>
    <rPh sb="12" eb="14">
      <t>フツウ</t>
    </rPh>
    <rPh sb="14" eb="16">
      <t>カイケイ</t>
    </rPh>
    <rPh sb="16" eb="17">
      <t>ブン</t>
    </rPh>
    <phoneticPr fontId="2"/>
  </si>
  <si>
    <t>砂川市土地開発公社</t>
    <rPh sb="0" eb="3">
      <t>スナガワシ</t>
    </rPh>
    <rPh sb="3" eb="5">
      <t>トチ</t>
    </rPh>
    <rPh sb="5" eb="7">
      <t>カイハツ</t>
    </rPh>
    <rPh sb="7" eb="9">
      <t>コウシャ</t>
    </rPh>
    <phoneticPr fontId="2"/>
  </si>
  <si>
    <t>北海道こどもの国協会</t>
    <rPh sb="0" eb="3">
      <t>ホッカイドウ</t>
    </rPh>
    <rPh sb="7" eb="8">
      <t>クニ</t>
    </rPh>
    <rPh sb="8" eb="10">
      <t>キョウカイ</t>
    </rPh>
    <phoneticPr fontId="2"/>
  </si>
  <si>
    <t>-</t>
    <phoneticPr fontId="2"/>
  </si>
  <si>
    <t>※8：職員の状況については、令和3年地方公務員給与実態調査に基づいている。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</si>
</sst>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71279</c:v>
                </c:pt>
              </c:numCache>
            </c:numRef>
          </c:val>
          <c:smooth val="0"/>
          <c:extLst>
            <c:ext xmlns:c16="http://schemas.microsoft.com/office/drawing/2014/chart" uri="{C3380CC4-5D6E-409C-BE32-E72D297353CC}">
              <c16:uniqueId val="{00000000-7807-44CF-9C1A-495B57A9C2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106298</c:v>
                </c:pt>
                <c:pt idx="1">
                  <c:v>68376</c:v>
                </c:pt>
                <c:pt idx="2">
                  <c:v>84491</c:v>
                </c:pt>
                <c:pt idx="3">
                  <c:v>291157</c:v>
                </c:pt>
                <c:pt idx="4">
                  <c:v>104185</c:v>
                </c:pt>
              </c:numCache>
            </c:numRef>
          </c:val>
          <c:smooth val="0"/>
          <c:extLst>
            <c:ext xmlns:c16="http://schemas.microsoft.com/office/drawing/2014/chart" uri="{C3380CC4-5D6E-409C-BE32-E72D297353CC}">
              <c16:uniqueId val="{00000001-7807-44CF-9C1A-495B57A9C25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5.96</c:v>
                </c:pt>
                <c:pt idx="1">
                  <c:v>6.35</c:v>
                </c:pt>
                <c:pt idx="2">
                  <c:v>6.11</c:v>
                </c:pt>
                <c:pt idx="3">
                  <c:v>6.16</c:v>
                </c:pt>
                <c:pt idx="4">
                  <c:v>11.11</c:v>
                </c:pt>
              </c:numCache>
            </c:numRef>
          </c:val>
          <c:extLst>
            <c:ext xmlns:c16="http://schemas.microsoft.com/office/drawing/2014/chart" uri="{C3380CC4-5D6E-409C-BE32-E72D297353CC}">
              <c16:uniqueId val="{00000000-7202-4DCB-A787-4155478728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20.98</c:v>
                </c:pt>
                <c:pt idx="1">
                  <c:v>19.149999999999999</c:v>
                </c:pt>
                <c:pt idx="2">
                  <c:v>19.190000000000001</c:v>
                </c:pt>
                <c:pt idx="3">
                  <c:v>16.8</c:v>
                </c:pt>
                <c:pt idx="4">
                  <c:v>18.260000000000002</c:v>
                </c:pt>
              </c:numCache>
            </c:numRef>
          </c:val>
          <c:extLst>
            <c:ext xmlns:c16="http://schemas.microsoft.com/office/drawing/2014/chart" uri="{C3380CC4-5D6E-409C-BE32-E72D297353CC}">
              <c16:uniqueId val="{00000001-7202-4DCB-A787-4155478728F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-5.26</c:v>
                </c:pt>
                <c:pt idx="1">
                  <c:v>-1.76</c:v>
                </c:pt>
                <c:pt idx="2">
                  <c:v>-0.25</c:v>
                </c:pt>
                <c:pt idx="3">
                  <c:v>-1.4</c:v>
                </c:pt>
                <c:pt idx="4">
                  <c:v>7.66</c:v>
                </c:pt>
              </c:numCache>
            </c:numRef>
          </c:val>
          <c:smooth val="0"/>
          <c:extLst>
            <c:ext xmlns:c16="http://schemas.microsoft.com/office/drawing/2014/chart" uri="{C3380CC4-5D6E-409C-BE32-E72D297353CC}">
              <c16:uniqueId val="{00000002-7202-4DCB-A787-4155478728F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0.05</c:v>
                </c:pt>
                <c:pt idx="4">
                  <c:v>0</c:v>
                </c:pt>
                <c:pt idx="5">
                  <c:v>0</c:v>
                </c:pt>
                <c:pt idx="6">
                  <c:v>0</c:v>
                </c:pt>
                <c:pt idx="7">
                  <c:v>0</c:v>
                </c:pt>
                <c:pt idx="8">
                  <c:v>0</c:v>
                </c:pt>
                <c:pt idx="9">
                  <c:v>0</c:v>
                </c:pt>
              </c:numCache>
            </c:numRef>
          </c:val>
          <c:extLst>
            <c:ext xmlns:c16="http://schemas.microsoft.com/office/drawing/2014/chart" uri="{C3380CC4-5D6E-409C-BE32-E72D297353CC}">
              <c16:uniqueId val="{00000000-FA47-41F4-BD13-327A70F8F77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47-41F4-BD13-327A70F8F77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A47-41F4-BD13-327A70F8F77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A47-41F4-BD13-327A70F8F77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A47-41F4-BD13-327A70F8F77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1.1100000000000001</c:v>
                </c:pt>
                <c:pt idx="2">
                  <c:v>#N/A</c:v>
                </c:pt>
                <c:pt idx="3">
                  <c:v>0.65</c:v>
                </c:pt>
                <c:pt idx="4">
                  <c:v>#N/A</c:v>
                </c:pt>
                <c:pt idx="5">
                  <c:v>1.02</c:v>
                </c:pt>
                <c:pt idx="6">
                  <c:v>#N/A</c:v>
                </c:pt>
                <c:pt idx="7">
                  <c:v>0.3</c:v>
                </c:pt>
                <c:pt idx="8">
                  <c:v>#N/A</c:v>
                </c:pt>
                <c:pt idx="9">
                  <c:v>0.4</c:v>
                </c:pt>
              </c:numCache>
            </c:numRef>
          </c:val>
          <c:extLst>
            <c:ext xmlns:c16="http://schemas.microsoft.com/office/drawing/2014/chart" uri="{C3380CC4-5D6E-409C-BE32-E72D297353CC}">
              <c16:uniqueId val="{00000005-FA47-41F4-BD13-327A70F8F77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0.83</c:v>
                </c:pt>
                <c:pt idx="2">
                  <c:v>#N/A</c:v>
                </c:pt>
                <c:pt idx="3">
                  <c:v>0.39</c:v>
                </c:pt>
                <c:pt idx="4">
                  <c:v>#N/A</c:v>
                </c:pt>
                <c:pt idx="5">
                  <c:v>0.18</c:v>
                </c:pt>
                <c:pt idx="6">
                  <c:v>#N/A</c:v>
                </c:pt>
                <c:pt idx="7">
                  <c:v>0.11</c:v>
                </c:pt>
                <c:pt idx="8">
                  <c:v>#N/A</c:v>
                </c:pt>
                <c:pt idx="9">
                  <c:v>0.89</c:v>
                </c:pt>
              </c:numCache>
            </c:numRef>
          </c:val>
          <c:extLst>
            <c:ext xmlns:c16="http://schemas.microsoft.com/office/drawing/2014/chart" uri="{C3380CC4-5D6E-409C-BE32-E72D297353CC}">
              <c16:uniqueId val="{00000006-FA47-41F4-BD13-327A70F8F77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0.31</c:v>
                </c:pt>
                <c:pt idx="6">
                  <c:v>#N/A</c:v>
                </c:pt>
                <c:pt idx="7">
                  <c:v>0.84</c:v>
                </c:pt>
                <c:pt idx="8">
                  <c:v>#N/A</c:v>
                </c:pt>
                <c:pt idx="9">
                  <c:v>1.36</c:v>
                </c:pt>
              </c:numCache>
            </c:numRef>
          </c:val>
          <c:extLst>
            <c:ext xmlns:c16="http://schemas.microsoft.com/office/drawing/2014/chart" uri="{C3380CC4-5D6E-409C-BE32-E72D297353CC}">
              <c16:uniqueId val="{00000007-FA47-41F4-BD13-327A70F8F77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5.96</c:v>
                </c:pt>
                <c:pt idx="2">
                  <c:v>#N/A</c:v>
                </c:pt>
                <c:pt idx="3">
                  <c:v>6.34</c:v>
                </c:pt>
                <c:pt idx="4">
                  <c:v>#N/A</c:v>
                </c:pt>
                <c:pt idx="5">
                  <c:v>6.1</c:v>
                </c:pt>
                <c:pt idx="6">
                  <c:v>#N/A</c:v>
                </c:pt>
                <c:pt idx="7">
                  <c:v>6.15</c:v>
                </c:pt>
                <c:pt idx="8">
                  <c:v>#N/A</c:v>
                </c:pt>
                <c:pt idx="9">
                  <c:v>11.1</c:v>
                </c:pt>
              </c:numCache>
            </c:numRef>
          </c:val>
          <c:extLst>
            <c:ext xmlns:c16="http://schemas.microsoft.com/office/drawing/2014/chart" uri="{C3380CC4-5D6E-409C-BE32-E72D297353CC}">
              <c16:uniqueId val="{00000008-FA47-41F4-BD13-327A70F8F77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46.73</c:v>
                </c:pt>
                <c:pt idx="2">
                  <c:v>#N/A</c:v>
                </c:pt>
                <c:pt idx="3">
                  <c:v>43.45</c:v>
                </c:pt>
                <c:pt idx="4">
                  <c:v>#N/A</c:v>
                </c:pt>
                <c:pt idx="5">
                  <c:v>38.11</c:v>
                </c:pt>
                <c:pt idx="6">
                  <c:v>#N/A</c:v>
                </c:pt>
                <c:pt idx="7">
                  <c:v>40.97</c:v>
                </c:pt>
                <c:pt idx="8">
                  <c:v>#N/A</c:v>
                </c:pt>
                <c:pt idx="9">
                  <c:v>45.53</c:v>
                </c:pt>
              </c:numCache>
            </c:numRef>
          </c:val>
          <c:extLst>
            <c:ext xmlns:c16="http://schemas.microsoft.com/office/drawing/2014/chart" uri="{C3380CC4-5D6E-409C-BE32-E72D297353CC}">
              <c16:uniqueId val="{00000009-FA47-41F4-BD13-327A70F8F77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1749</c:v>
                </c:pt>
                <c:pt idx="5">
                  <c:v>1670</c:v>
                </c:pt>
                <c:pt idx="8">
                  <c:v>1650</c:v>
                </c:pt>
                <c:pt idx="11">
                  <c:v>1694</c:v>
                </c:pt>
                <c:pt idx="14">
                  <c:v>1767</c:v>
                </c:pt>
              </c:numCache>
            </c:numRef>
          </c:val>
          <c:extLst>
            <c:ext xmlns:c16="http://schemas.microsoft.com/office/drawing/2014/chart" uri="{C3380CC4-5D6E-409C-BE32-E72D297353CC}">
              <c16:uniqueId val="{00000000-85C3-49BE-9FC6-9873E8D878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C3-49BE-9FC6-9873E8D878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5C3-49BE-9FC6-9873E8D878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162</c:v>
                </c:pt>
                <c:pt idx="3">
                  <c:v>35</c:v>
                </c:pt>
                <c:pt idx="6">
                  <c:v>50</c:v>
                </c:pt>
                <c:pt idx="9">
                  <c:v>47</c:v>
                </c:pt>
                <c:pt idx="12">
                  <c:v>52</c:v>
                </c:pt>
              </c:numCache>
            </c:numRef>
          </c:val>
          <c:extLst>
            <c:ext xmlns:c16="http://schemas.microsoft.com/office/drawing/2014/chart" uri="{C3380CC4-5D6E-409C-BE32-E72D297353CC}">
              <c16:uniqueId val="{00000003-85C3-49BE-9FC6-9873E8D878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682</c:v>
                </c:pt>
                <c:pt idx="3">
                  <c:v>703</c:v>
                </c:pt>
                <c:pt idx="6">
                  <c:v>766</c:v>
                </c:pt>
                <c:pt idx="9">
                  <c:v>798</c:v>
                </c:pt>
                <c:pt idx="12">
                  <c:v>812</c:v>
                </c:pt>
              </c:numCache>
            </c:numRef>
          </c:val>
          <c:extLst>
            <c:ext xmlns:c16="http://schemas.microsoft.com/office/drawing/2014/chart" uri="{C3380CC4-5D6E-409C-BE32-E72D297353CC}">
              <c16:uniqueId val="{00000004-85C3-49BE-9FC6-9873E8D878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C3-49BE-9FC6-9873E8D878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C3-49BE-9FC6-9873E8D878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1190</c:v>
                </c:pt>
                <c:pt idx="3">
                  <c:v>1127</c:v>
                </c:pt>
                <c:pt idx="6">
                  <c:v>1098</c:v>
                </c:pt>
                <c:pt idx="9">
                  <c:v>1119</c:v>
                </c:pt>
                <c:pt idx="12">
                  <c:v>1218</c:v>
                </c:pt>
              </c:numCache>
            </c:numRef>
          </c:val>
          <c:extLst>
            <c:ext xmlns:c16="http://schemas.microsoft.com/office/drawing/2014/chart" uri="{C3380CC4-5D6E-409C-BE32-E72D297353CC}">
              <c16:uniqueId val="{00000007-85C3-49BE-9FC6-9873E8D8781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285</c:v>
                </c:pt>
                <c:pt idx="2">
                  <c:v>#N/A</c:v>
                </c:pt>
                <c:pt idx="3">
                  <c:v>#N/A</c:v>
                </c:pt>
                <c:pt idx="4">
                  <c:v>195</c:v>
                </c:pt>
                <c:pt idx="5">
                  <c:v>#N/A</c:v>
                </c:pt>
                <c:pt idx="6">
                  <c:v>#N/A</c:v>
                </c:pt>
                <c:pt idx="7">
                  <c:v>264</c:v>
                </c:pt>
                <c:pt idx="8">
                  <c:v>#N/A</c:v>
                </c:pt>
                <c:pt idx="9">
                  <c:v>#N/A</c:v>
                </c:pt>
                <c:pt idx="10">
                  <c:v>270</c:v>
                </c:pt>
                <c:pt idx="11">
                  <c:v>#N/A</c:v>
                </c:pt>
                <c:pt idx="12">
                  <c:v>#N/A</c:v>
                </c:pt>
                <c:pt idx="13">
                  <c:v>315</c:v>
                </c:pt>
                <c:pt idx="14">
                  <c:v>#N/A</c:v>
                </c:pt>
              </c:numCache>
            </c:numRef>
          </c:val>
          <c:smooth val="0"/>
          <c:extLst>
            <c:ext xmlns:c16="http://schemas.microsoft.com/office/drawing/2014/chart" uri="{C3380CC4-5D6E-409C-BE32-E72D297353CC}">
              <c16:uniqueId val="{00000008-85C3-49BE-9FC6-9873E8D8781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17106</c:v>
                </c:pt>
                <c:pt idx="5">
                  <c:v>16675</c:v>
                </c:pt>
                <c:pt idx="8">
                  <c:v>16276</c:v>
                </c:pt>
                <c:pt idx="11">
                  <c:v>16448</c:v>
                </c:pt>
                <c:pt idx="14">
                  <c:v>16562</c:v>
                </c:pt>
              </c:numCache>
            </c:numRef>
          </c:val>
          <c:extLst>
            <c:ext xmlns:c16="http://schemas.microsoft.com/office/drawing/2014/chart" uri="{C3380CC4-5D6E-409C-BE32-E72D297353CC}">
              <c16:uniqueId val="{00000000-5ADB-4CE3-AD69-9003942F771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2004</c:v>
                </c:pt>
                <c:pt idx="5">
                  <c:v>1941</c:v>
                </c:pt>
                <c:pt idx="8">
                  <c:v>1830</c:v>
                </c:pt>
                <c:pt idx="11">
                  <c:v>1724</c:v>
                </c:pt>
                <c:pt idx="14">
                  <c:v>1616</c:v>
                </c:pt>
              </c:numCache>
            </c:numRef>
          </c:val>
          <c:extLst>
            <c:ext xmlns:c16="http://schemas.microsoft.com/office/drawing/2014/chart" uri="{C3380CC4-5D6E-409C-BE32-E72D297353CC}">
              <c16:uniqueId val="{00000001-5ADB-4CE3-AD69-9003942F771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3118</c:v>
                </c:pt>
                <c:pt idx="5">
                  <c:v>3333</c:v>
                </c:pt>
                <c:pt idx="8">
                  <c:v>3500</c:v>
                </c:pt>
                <c:pt idx="11">
                  <c:v>3192</c:v>
                </c:pt>
                <c:pt idx="14">
                  <c:v>3079</c:v>
                </c:pt>
              </c:numCache>
            </c:numRef>
          </c:val>
          <c:extLst>
            <c:ext xmlns:c16="http://schemas.microsoft.com/office/drawing/2014/chart" uri="{C3380CC4-5D6E-409C-BE32-E72D297353CC}">
              <c16:uniqueId val="{00000002-5ADB-4CE3-AD69-9003942F771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DB-4CE3-AD69-9003942F771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ADB-4CE3-AD69-9003942F771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570</c:v>
                </c:pt>
                <c:pt idx="3">
                  <c:v>573</c:v>
                </c:pt>
                <c:pt idx="6">
                  <c:v>551</c:v>
                </c:pt>
                <c:pt idx="9">
                  <c:v>510</c:v>
                </c:pt>
                <c:pt idx="12">
                  <c:v>612</c:v>
                </c:pt>
              </c:numCache>
            </c:numRef>
          </c:val>
          <c:extLst>
            <c:ext xmlns:c16="http://schemas.microsoft.com/office/drawing/2014/chart" uri="{C3380CC4-5D6E-409C-BE32-E72D297353CC}">
              <c16:uniqueId val="{00000005-5ADB-4CE3-AD69-9003942F771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603</c:v>
                </c:pt>
                <c:pt idx="3">
                  <c:v>493</c:v>
                </c:pt>
                <c:pt idx="6">
                  <c:v>425</c:v>
                </c:pt>
                <c:pt idx="9">
                  <c:v>528</c:v>
                </c:pt>
                <c:pt idx="12">
                  <c:v>528</c:v>
                </c:pt>
              </c:numCache>
            </c:numRef>
          </c:val>
          <c:extLst>
            <c:ext xmlns:c16="http://schemas.microsoft.com/office/drawing/2014/chart" uri="{C3380CC4-5D6E-409C-BE32-E72D297353CC}">
              <c16:uniqueId val="{00000006-5ADB-4CE3-AD69-9003942F771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297</c:v>
                </c:pt>
                <c:pt idx="3">
                  <c:v>247</c:v>
                </c:pt>
                <c:pt idx="6">
                  <c:v>206</c:v>
                </c:pt>
                <c:pt idx="9">
                  <c:v>215</c:v>
                </c:pt>
                <c:pt idx="12">
                  <c:v>174</c:v>
                </c:pt>
              </c:numCache>
            </c:numRef>
          </c:val>
          <c:extLst>
            <c:ext xmlns:c16="http://schemas.microsoft.com/office/drawing/2014/chart" uri="{C3380CC4-5D6E-409C-BE32-E72D297353CC}">
              <c16:uniqueId val="{00000007-5ADB-4CE3-AD69-9003942F771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9102</c:v>
                </c:pt>
                <c:pt idx="3">
                  <c:v>8944</c:v>
                </c:pt>
                <c:pt idx="6">
                  <c:v>8763</c:v>
                </c:pt>
                <c:pt idx="9">
                  <c:v>8289</c:v>
                </c:pt>
                <c:pt idx="12">
                  <c:v>7845</c:v>
                </c:pt>
              </c:numCache>
            </c:numRef>
          </c:val>
          <c:extLst>
            <c:ext xmlns:c16="http://schemas.microsoft.com/office/drawing/2014/chart" uri="{C3380CC4-5D6E-409C-BE32-E72D297353CC}">
              <c16:uniqueId val="{00000008-5ADB-4CE3-AD69-9003942F771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ADB-4CE3-AD69-9003942F771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12440</c:v>
                </c:pt>
                <c:pt idx="3">
                  <c:v>12585</c:v>
                </c:pt>
                <c:pt idx="6">
                  <c:v>12882</c:v>
                </c:pt>
                <c:pt idx="9">
                  <c:v>15857</c:v>
                </c:pt>
                <c:pt idx="12">
                  <c:v>15888</c:v>
                </c:pt>
              </c:numCache>
            </c:numRef>
          </c:val>
          <c:extLst>
            <c:ext xmlns:c16="http://schemas.microsoft.com/office/drawing/2014/chart" uri="{C3380CC4-5D6E-409C-BE32-E72D297353CC}">
              <c16:uniqueId val="{0000000A-5ADB-4CE3-AD69-9003942F771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784</c:v>
                </c:pt>
                <c:pt idx="2">
                  <c:v>#N/A</c:v>
                </c:pt>
                <c:pt idx="3">
                  <c:v>#N/A</c:v>
                </c:pt>
                <c:pt idx="4">
                  <c:v>893</c:v>
                </c:pt>
                <c:pt idx="5">
                  <c:v>#N/A</c:v>
                </c:pt>
                <c:pt idx="6">
                  <c:v>#N/A</c:v>
                </c:pt>
                <c:pt idx="7">
                  <c:v>1221</c:v>
                </c:pt>
                <c:pt idx="8">
                  <c:v>#N/A</c:v>
                </c:pt>
                <c:pt idx="9">
                  <c:v>#N/A</c:v>
                </c:pt>
                <c:pt idx="10">
                  <c:v>4035</c:v>
                </c:pt>
                <c:pt idx="11">
                  <c:v>#N/A</c:v>
                </c:pt>
                <c:pt idx="12">
                  <c:v>#N/A</c:v>
                </c:pt>
                <c:pt idx="13">
                  <c:v>3791</c:v>
                </c:pt>
                <c:pt idx="14">
                  <c:v>#N/A</c:v>
                </c:pt>
              </c:numCache>
            </c:numRef>
          </c:val>
          <c:smooth val="0"/>
          <c:extLst>
            <c:ext xmlns:c16="http://schemas.microsoft.com/office/drawing/2014/chart" uri="{C3380CC4-5D6E-409C-BE32-E72D297353CC}">
              <c16:uniqueId val="{0000000B-5ADB-4CE3-AD69-9003942F771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1278</c:v>
                </c:pt>
                <c:pt idx="1">
                  <c:v>1162</c:v>
                </c:pt>
                <c:pt idx="2">
                  <c:v>1336</c:v>
                </c:pt>
              </c:numCache>
            </c:numRef>
          </c:val>
          <c:extLst>
            <c:ext xmlns:c16="http://schemas.microsoft.com/office/drawing/2014/chart" uri="{C3380CC4-5D6E-409C-BE32-E72D297353CC}">
              <c16:uniqueId val="{00000000-20B2-4E0F-90E4-2DB3BAEAB2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96</c:v>
                </c:pt>
                <c:pt idx="1">
                  <c:v>97</c:v>
                </c:pt>
                <c:pt idx="2">
                  <c:v>175</c:v>
                </c:pt>
              </c:numCache>
            </c:numRef>
          </c:val>
          <c:extLst>
            <c:ext xmlns:c16="http://schemas.microsoft.com/office/drawing/2014/chart" uri="{C3380CC4-5D6E-409C-BE32-E72D297353CC}">
              <c16:uniqueId val="{00000001-20B2-4E0F-90E4-2DB3BAEAB2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1884</c:v>
                </c:pt>
                <c:pt idx="1">
                  <c:v>1619</c:v>
                </c:pt>
                <c:pt idx="2">
                  <c:v>1244</c:v>
                </c:pt>
              </c:numCache>
            </c:numRef>
          </c:val>
          <c:extLst>
            <c:ext xmlns:c16="http://schemas.microsoft.com/office/drawing/2014/chart" uri="{C3380CC4-5D6E-409C-BE32-E72D297353CC}">
              <c16:uniqueId val="{00000002-20B2-4E0F-90E4-2DB3BAEAB24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算入公債費等が前年度に比べ</a:t>
          </a:r>
          <a:r>
            <a:rPr kumimoji="1" lang="en-US" altLang="ja-JP" sz="1400">
              <a:latin typeface="ＭＳ ゴシック" pitchFamily="49" charset="-128"/>
              <a:ea typeface="ＭＳ ゴシック" pitchFamily="49" charset="-128"/>
            </a:rPr>
            <a:t>73</a:t>
          </a:r>
          <a:r>
            <a:rPr kumimoji="1" lang="ja-JP" altLang="en-US" sz="1400">
              <a:latin typeface="ＭＳ ゴシック" pitchFamily="49" charset="-128"/>
              <a:ea typeface="ＭＳ ゴシック" pitchFamily="49" charset="-128"/>
            </a:rPr>
            <a:t>百万円増加したものの、元利償還金は前年度に比べ</a:t>
          </a:r>
          <a:r>
            <a:rPr kumimoji="1" lang="en-US" altLang="ja-JP" sz="1400">
              <a:latin typeface="ＭＳ ゴシック" pitchFamily="49" charset="-128"/>
              <a:ea typeface="ＭＳ ゴシック" pitchFamily="49" charset="-128"/>
            </a:rPr>
            <a:t>99</a:t>
          </a:r>
          <a:r>
            <a:rPr kumimoji="1" lang="ja-JP" altLang="en-US" sz="1400">
              <a:latin typeface="ＭＳ ゴシック" pitchFamily="49" charset="-128"/>
              <a:ea typeface="ＭＳ ゴシック" pitchFamily="49" charset="-128"/>
            </a:rPr>
            <a:t>百万円増加したことにより、実質公債費比率の分子は前年度より</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百万円増加の</a:t>
          </a:r>
          <a:r>
            <a:rPr kumimoji="1" lang="en-US" altLang="ja-JP" sz="1400">
              <a:latin typeface="ＭＳ ゴシック" pitchFamily="49" charset="-128"/>
              <a:ea typeface="ＭＳ ゴシック" pitchFamily="49" charset="-128"/>
            </a:rPr>
            <a:t>315</a:t>
          </a:r>
          <a:r>
            <a:rPr kumimoji="1" lang="ja-JP" altLang="en-US" sz="1400">
              <a:latin typeface="ＭＳ ゴシック" pitchFamily="49" charset="-128"/>
              <a:ea typeface="ＭＳ ゴシック" pitchFamily="49" charset="-128"/>
            </a:rPr>
            <a:t>百万円となった。今後も借入額の抑制等で実質公債費率の減に努める。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本年度の将来負担比率の分子は、前年度に比べて</a:t>
          </a:r>
          <a:r>
            <a:rPr kumimoji="1" lang="en-US" altLang="ja-JP" sz="1400">
              <a:latin typeface="ＭＳ ゴシック" pitchFamily="49" charset="-128"/>
              <a:ea typeface="ＭＳ ゴシック" pitchFamily="49" charset="-128"/>
            </a:rPr>
            <a:t>244</a:t>
          </a:r>
          <a:r>
            <a:rPr kumimoji="1" lang="ja-JP" altLang="en-US" sz="1400">
              <a:latin typeface="ＭＳ ゴシック" pitchFamily="49" charset="-128"/>
              <a:ea typeface="ＭＳ ゴシック" pitchFamily="49" charset="-128"/>
            </a:rPr>
            <a:t>百万円の減となった。これは、公営企業の起債残高の減少により、公営企業債等繰入見込額が</a:t>
          </a:r>
          <a:r>
            <a:rPr kumimoji="1" lang="en-US" altLang="ja-JP" sz="1400">
              <a:latin typeface="ＭＳ ゴシック" pitchFamily="49" charset="-128"/>
              <a:ea typeface="ＭＳ ゴシック" pitchFamily="49" charset="-128"/>
            </a:rPr>
            <a:t>444</a:t>
          </a:r>
          <a:r>
            <a:rPr kumimoji="1" lang="ja-JP" altLang="en-US" sz="1400">
              <a:latin typeface="ＭＳ ゴシック" pitchFamily="49" charset="-128"/>
              <a:ea typeface="ＭＳ ゴシック" pitchFamily="49" charset="-128"/>
            </a:rPr>
            <a:t>百万円減少したこと、及び庁舎整備事業に基金を充当したことにより充当可能基金が</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百万円減少、公営住宅の賃借料等を含む充当可能特定歳入が</a:t>
          </a:r>
          <a:r>
            <a:rPr kumimoji="1" lang="en-US" altLang="ja-JP" sz="1400">
              <a:latin typeface="ＭＳ ゴシック" pitchFamily="49" charset="-128"/>
              <a:ea typeface="ＭＳ ゴシック" pitchFamily="49" charset="-128"/>
            </a:rPr>
            <a:t>108</a:t>
          </a:r>
          <a:r>
            <a:rPr kumimoji="1" lang="ja-JP" altLang="en-US" sz="1400">
              <a:latin typeface="ＭＳ ゴシック" pitchFamily="49" charset="-128"/>
              <a:ea typeface="ＭＳ ゴシック" pitchFamily="49" charset="-128"/>
            </a:rPr>
            <a:t>百万円減少したことによるものである。今後は緊急性や必要性を勘案することで将来負担比率分子の増加を抑えるよう努める。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北海道砂川市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寄附金の増加などによりまちづくり事業基金については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百万円、社会福祉事業振興基金については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百万円の積み立てができたが、庁舎建設事業の実施に伴いに伴い庁舎整備基金を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過去の実績等を踏まえ、安易に基金による補てんに頼ることのないように健全な財政運営を心がける。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　　　　：市役所庁舎建設に要する資金に充てる。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まちづくり事業基金　：地域の特色を活かした活力あるまちづくりの推進を図る資金に充てる。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社会福祉事業振興基金：社会福祉の振興を図る資金に充てる。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　　：森林の整備に係る資金に充てる。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　　　　：庁舎建設事業に伴い、取り崩しをしたため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まちづくり事業基金　：道路橋梁の維持管理及び新設改良、駅前地区の整備などで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百万円を取り崩したが、まちづくり事業に対するふるさと応援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社会福祉事業振興基金：福祉センター運営費補助金などに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百万円取り崩したが、社会福祉事業に対するふるさと応</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援寄附金を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　　：路網整備工事等のより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百万円取り崩したが、森林環境譲与税を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百万円積み立てたことにより、増減なしとなった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年度も建設事業が行われるので、その一般財源に対し充当する予定。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まちづくり事業基金　：今後実施されるまちづくり事業に対し、充当する予定。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社会福祉事業振興基金：今後実施される社会福祉事業に対し、充当する予定。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　　：今後実施される森林環境整備事業に対し、充当する予定。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寄附金の増加によりまちづくり事業基金及び社会福祉事業振興基金を中心に各事業への充当を行ったため、財政調整基金の取り崩し額が減り、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災害への備え等のため、基金残高が標準財政規模の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％程度を維持できるよう、健全な財政運営を心がける。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普通交付税の再算定により交付された臨時財政対策債償還基金費分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今後迎えうるであろう地方債償還額の増大に備える。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16,169
16,137
78.68
15,386,710
14,561,837
812,556
7,314,261
15,888,464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1716925" cy="425758"/>
    <xdr:sp macro="" textlink="">
      <xdr:nvSpPr>
        <xdr:cNvPr id="35" name="テキスト ボックス 34"/>
        <xdr:cNvSpPr txBox="1"/>
      </xdr:nvSpPr>
      <xdr:spPr>
        <a:xfrm>
          <a:off x="772085" y="4446494"/>
          <a:ext cx="1171692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人当たり職員数」の算出に用いる職員数及び「給与水準（国との比較）」の「ラスパイレス指数」については、各調査対象年度の翌年の地方公務員給与実態調査に基づいているが、</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前年に比べ税収が減少したため、指数については前年度に比べ</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減少して</a:t>
          </a:r>
          <a:r>
            <a:rPr kumimoji="1" lang="en-US" altLang="ja-JP" sz="1300">
              <a:latin typeface="ＭＳ Ｐゴシック" panose="020B0600070205080204" pitchFamily="50" charset="-128"/>
              <a:ea typeface="ＭＳ Ｐゴシック" panose="020B0600070205080204" pitchFamily="50" charset="-128"/>
            </a:rPr>
            <a:t>0.31</a:t>
          </a:r>
          <a:r>
            <a:rPr kumimoji="1" lang="ja-JP" altLang="en-US" sz="1300">
              <a:latin typeface="ＭＳ Ｐゴシック" panose="020B0600070205080204" pitchFamily="50" charset="-128"/>
              <a:ea typeface="ＭＳ Ｐゴシック" panose="020B0600070205080204" pitchFamily="50" charset="-128"/>
            </a:rPr>
            <a:t>となった。いまだ財政基盤は弱く類似団体平均を下回っている。収納対策強化等により自主財源の確保に努める。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111578</xdr:rowOff>
    </xdr:to>
    <xdr:cxnSp macro="">
      <xdr:nvCxnSpPr>
        <xdr:cNvPr id="70" name="直線コネクタ 69"/>
        <xdr:cNvCxnSpPr/>
      </xdr:nvCxnSpPr>
      <xdr:spPr>
        <a:xfrm>
          <a:off x="4114800" y="72952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7455</xdr:rowOff>
    </xdr:from>
    <xdr:ext cx="762000" cy="259045"/>
    <xdr:sp macro="" textlink="">
      <xdr:nvSpPr>
        <xdr:cNvPr id="71" name="財政力平均値テキスト"/>
        <xdr:cNvSpPr txBox="1"/>
      </xdr:nvSpPr>
      <xdr:spPr>
        <a:xfrm>
          <a:off x="5041900" y="686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94343</xdr:rowOff>
    </xdr:from>
    <xdr:to>
      <xdr:col>19</xdr:col>
      <xdr:colOff>133350</xdr:colOff>
      <xdr:row>42</xdr:row>
      <xdr:rowOff>94343</xdr:rowOff>
    </xdr:to>
    <xdr:cxnSp macro="">
      <xdr:nvCxnSpPr>
        <xdr:cNvPr id="73" name="直線コネクタ 72"/>
        <xdr:cNvCxnSpPr/>
      </xdr:nvCxnSpPr>
      <xdr:spPr>
        <a:xfrm>
          <a:off x="3225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94343</xdr:rowOff>
    </xdr:to>
    <xdr:cxnSp macro="">
      <xdr:nvCxnSpPr>
        <xdr:cNvPr id="76" name="直線コネクタ 75"/>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78" name="テキスト ボックス 77"/>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111578</xdr:rowOff>
    </xdr:to>
    <xdr:cxnSp macro="">
      <xdr:nvCxnSpPr>
        <xdr:cNvPr id="79" name="直線コネクタ 78"/>
        <xdr:cNvCxnSpPr/>
      </xdr:nvCxnSpPr>
      <xdr:spPr>
        <a:xfrm flipV="1">
          <a:off x="1447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60778</xdr:rowOff>
    </xdr:from>
    <xdr:to>
      <xdr:col>23</xdr:col>
      <xdr:colOff>184150</xdr:colOff>
      <xdr:row>42</xdr:row>
      <xdr:rowOff>162378</xdr:rowOff>
    </xdr:to>
    <xdr:sp macro="" textlink="">
      <xdr:nvSpPr>
        <xdr:cNvPr id="89" name="楕円 88"/>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32855</xdr:rowOff>
    </xdr:from>
    <xdr:ext cx="762000" cy="259045"/>
    <xdr:sp macro="" textlink="">
      <xdr:nvSpPr>
        <xdr:cNvPr id="90" name="財政力該当値テキスト"/>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1" name="楕円 90"/>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92" name="テキスト ボックス 91"/>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3" name="楕円 92"/>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94" name="テキスト ボックス 93"/>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5" name="楕円 94"/>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6" name="テキスト ボックス 95"/>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97" name="楕円 96"/>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98" name="テキスト ボックス 97"/>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公債費負担適正化計画の確実な実施により類似団体平均を下回る</a:t>
          </a:r>
          <a:r>
            <a:rPr kumimoji="1" lang="en-US" altLang="ja-JP" sz="1300">
              <a:latin typeface="ＭＳ Ｐゴシック" panose="020B0600070205080204" pitchFamily="50" charset="-128"/>
              <a:ea typeface="ＭＳ Ｐゴシック" panose="020B0600070205080204" pitchFamily="50" charset="-128"/>
            </a:rPr>
            <a:t>81.8</a:t>
          </a:r>
          <a:r>
            <a:rPr kumimoji="1" lang="ja-JP" altLang="en-US" sz="1300">
              <a:latin typeface="ＭＳ Ｐゴシック" panose="020B0600070205080204" pitchFamily="50" charset="-128"/>
              <a:ea typeface="ＭＳ Ｐゴシック" panose="020B0600070205080204" pitchFamily="50" charset="-128"/>
            </a:rPr>
            <a:t>％となっており、前年度に比べ</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％減少している。今後も義務的経費の見直しや上昇抑制に努める。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19896</xdr:rowOff>
    </xdr:from>
    <xdr:to>
      <xdr:col>23</xdr:col>
      <xdr:colOff>133350</xdr:colOff>
      <xdr:row>60</xdr:row>
      <xdr:rowOff>17356</xdr:rowOff>
    </xdr:to>
    <xdr:cxnSp macro="">
      <xdr:nvCxnSpPr>
        <xdr:cNvPr id="133" name="直線コネクタ 132"/>
        <xdr:cNvCxnSpPr/>
      </xdr:nvCxnSpPr>
      <xdr:spPr>
        <a:xfrm flipV="1">
          <a:off x="4114800" y="10135446"/>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164677</xdr:rowOff>
    </xdr:from>
    <xdr:to>
      <xdr:col>19</xdr:col>
      <xdr:colOff>133350</xdr:colOff>
      <xdr:row>60</xdr:row>
      <xdr:rowOff>17356</xdr:rowOff>
    </xdr:to>
    <xdr:cxnSp macro="">
      <xdr:nvCxnSpPr>
        <xdr:cNvPr id="136" name="直線コネクタ 135"/>
        <xdr:cNvCxnSpPr/>
      </xdr:nvCxnSpPr>
      <xdr:spPr>
        <a:xfrm>
          <a:off x="3225800" y="102802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8" name="テキスト ボックス 137"/>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116417</xdr:rowOff>
    </xdr:from>
    <xdr:to>
      <xdr:col>15</xdr:col>
      <xdr:colOff>82550</xdr:colOff>
      <xdr:row>59</xdr:row>
      <xdr:rowOff>164677</xdr:rowOff>
    </xdr:to>
    <xdr:cxnSp macro="">
      <xdr:nvCxnSpPr>
        <xdr:cNvPr id="139" name="直線コネクタ 138"/>
        <xdr:cNvCxnSpPr/>
      </xdr:nvCxnSpPr>
      <xdr:spPr>
        <a:xfrm>
          <a:off x="2336800" y="102319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149437</xdr:rowOff>
    </xdr:from>
    <xdr:to>
      <xdr:col>15</xdr:col>
      <xdr:colOff>133350</xdr:colOff>
      <xdr:row>65</xdr:row>
      <xdr:rowOff>79587</xdr:rowOff>
    </xdr:to>
    <xdr:sp macro="" textlink="">
      <xdr:nvSpPr>
        <xdr:cNvPr id="140" name="フローチャート: 判断 139"/>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64364</xdr:rowOff>
    </xdr:from>
    <xdr:ext cx="762000" cy="259045"/>
    <xdr:sp macro="" textlink="">
      <xdr:nvSpPr>
        <xdr:cNvPr id="141" name="テキスト ボックス 140"/>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92287</xdr:rowOff>
    </xdr:from>
    <xdr:to>
      <xdr:col>11</xdr:col>
      <xdr:colOff>31750</xdr:colOff>
      <xdr:row>59</xdr:row>
      <xdr:rowOff>116417</xdr:rowOff>
    </xdr:to>
    <xdr:cxnSp macro="">
      <xdr:nvCxnSpPr>
        <xdr:cNvPr id="142" name="直線コネクタ 141"/>
        <xdr:cNvCxnSpPr/>
      </xdr:nvCxnSpPr>
      <xdr:spPr>
        <a:xfrm>
          <a:off x="1447800" y="102078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3" name="フローチャート: 判断 142"/>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4" name="テキスト ボックス 143"/>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45" name="フローチャート: 判断 144"/>
        <xdr:cNvSpPr/>
      </xdr:nvSpPr>
      <xdr:spPr>
        <a:xfrm>
          <a:off x="1397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46" name="テキスト ボックス 145"/>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140546</xdr:rowOff>
    </xdr:from>
    <xdr:to>
      <xdr:col>23</xdr:col>
      <xdr:colOff>184150</xdr:colOff>
      <xdr:row>59</xdr:row>
      <xdr:rowOff>70696</xdr:rowOff>
    </xdr:to>
    <xdr:sp macro="" textlink="">
      <xdr:nvSpPr>
        <xdr:cNvPr id="152" name="楕円 151"/>
        <xdr:cNvSpPr/>
      </xdr:nvSpPr>
      <xdr:spPr>
        <a:xfrm>
          <a:off x="49022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61823</xdr:rowOff>
    </xdr:from>
    <xdr:ext cx="762000" cy="259045"/>
    <xdr:sp macro="" textlink="">
      <xdr:nvSpPr>
        <xdr:cNvPr id="153" name="財政構造の弾力性該当値テキスト"/>
        <xdr:cNvSpPr txBox="1"/>
      </xdr:nvSpPr>
      <xdr:spPr>
        <a:xfrm>
          <a:off x="5041900" y="1000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138006</xdr:rowOff>
    </xdr:from>
    <xdr:to>
      <xdr:col>19</xdr:col>
      <xdr:colOff>184150</xdr:colOff>
      <xdr:row>60</xdr:row>
      <xdr:rowOff>68156</xdr:rowOff>
    </xdr:to>
    <xdr:sp macro="" textlink="">
      <xdr:nvSpPr>
        <xdr:cNvPr id="154" name="楕円 153"/>
        <xdr:cNvSpPr/>
      </xdr:nvSpPr>
      <xdr:spPr>
        <a:xfrm>
          <a:off x="4064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78333</xdr:rowOff>
    </xdr:from>
    <xdr:ext cx="736600" cy="259045"/>
    <xdr:sp macro="" textlink="">
      <xdr:nvSpPr>
        <xdr:cNvPr id="155" name="テキスト ボックス 154"/>
        <xdr:cNvSpPr txBox="1"/>
      </xdr:nvSpPr>
      <xdr:spPr>
        <a:xfrm>
          <a:off x="3733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113877</xdr:rowOff>
    </xdr:from>
    <xdr:to>
      <xdr:col>15</xdr:col>
      <xdr:colOff>133350</xdr:colOff>
      <xdr:row>60</xdr:row>
      <xdr:rowOff>44027</xdr:rowOff>
    </xdr:to>
    <xdr:sp macro="" textlink="">
      <xdr:nvSpPr>
        <xdr:cNvPr id="156" name="楕円 155"/>
        <xdr:cNvSpPr/>
      </xdr:nvSpPr>
      <xdr:spPr>
        <a:xfrm>
          <a:off x="3175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54204</xdr:rowOff>
    </xdr:from>
    <xdr:ext cx="762000" cy="259045"/>
    <xdr:sp macro="" textlink="">
      <xdr:nvSpPr>
        <xdr:cNvPr id="157" name="テキスト ボックス 156"/>
        <xdr:cNvSpPr txBox="1"/>
      </xdr:nvSpPr>
      <xdr:spPr>
        <a:xfrm>
          <a:off x="2844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65617</xdr:rowOff>
    </xdr:from>
    <xdr:to>
      <xdr:col>11</xdr:col>
      <xdr:colOff>82550</xdr:colOff>
      <xdr:row>59</xdr:row>
      <xdr:rowOff>167217</xdr:rowOff>
    </xdr:to>
    <xdr:sp macro="" textlink="">
      <xdr:nvSpPr>
        <xdr:cNvPr id="158" name="楕円 157"/>
        <xdr:cNvSpPr/>
      </xdr:nvSpPr>
      <xdr:spPr>
        <a:xfrm>
          <a:off x="2286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5944</xdr:rowOff>
    </xdr:from>
    <xdr:ext cx="762000" cy="259045"/>
    <xdr:sp macro="" textlink="">
      <xdr:nvSpPr>
        <xdr:cNvPr id="159" name="テキスト ボックス 158"/>
        <xdr:cNvSpPr txBox="1"/>
      </xdr:nvSpPr>
      <xdr:spPr>
        <a:xfrm>
          <a:off x="1955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41487</xdr:rowOff>
    </xdr:from>
    <xdr:to>
      <xdr:col>7</xdr:col>
      <xdr:colOff>31750</xdr:colOff>
      <xdr:row>59</xdr:row>
      <xdr:rowOff>143087</xdr:rowOff>
    </xdr:to>
    <xdr:sp macro="" textlink="">
      <xdr:nvSpPr>
        <xdr:cNvPr id="160" name="楕円 159"/>
        <xdr:cNvSpPr/>
      </xdr:nvSpPr>
      <xdr:spPr>
        <a:xfrm>
          <a:off x="1397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153264</xdr:rowOff>
    </xdr:from>
    <xdr:ext cx="762000" cy="259045"/>
    <xdr:sp macro="" textlink="">
      <xdr:nvSpPr>
        <xdr:cNvPr id="161" name="テキスト ボックス 160"/>
        <xdr:cNvSpPr txBox="1"/>
      </xdr:nvSpPr>
      <xdr:spPr>
        <a:xfrm>
          <a:off x="1066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類似団体平均は前年度に比べ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5,248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円減少しているが、当市は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7,966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円増加しており、類似団体平均との差が大きくなった。これは、新規職員採用数の増加等による人件費の増が影響しているため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、人件費や物件費の抑制に努める。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128310</xdr:rowOff>
    </xdr:from>
    <xdr:to>
      <xdr:col>23</xdr:col>
      <xdr:colOff>133350</xdr:colOff>
      <xdr:row>82</xdr:row>
      <xdr:rowOff>155770</xdr:rowOff>
    </xdr:to>
    <xdr:cxnSp macro="">
      <xdr:nvCxnSpPr>
        <xdr:cNvPr id="198" name="直線コネクタ 197"/>
        <xdr:cNvCxnSpPr/>
      </xdr:nvCxnSpPr>
      <xdr:spPr>
        <a:xfrm>
          <a:off x="4114800" y="14187210"/>
          <a:ext cx="838200" cy="2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85831</xdr:rowOff>
    </xdr:from>
    <xdr:ext cx="762000" cy="259045"/>
    <xdr:sp macro="" textlink="">
      <xdr:nvSpPr>
        <xdr:cNvPr id="199" name="人件費・物件費等の状況平均値テキスト"/>
        <xdr:cNvSpPr txBox="1"/>
      </xdr:nvSpPr>
      <xdr:spPr>
        <a:xfrm>
          <a:off x="5041900" y="13801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6474</xdr:rowOff>
    </xdr:from>
    <xdr:to>
      <xdr:col>19</xdr:col>
      <xdr:colOff>133350</xdr:colOff>
      <xdr:row>82</xdr:row>
      <xdr:rowOff>128310</xdr:rowOff>
    </xdr:to>
    <xdr:cxnSp macro="">
      <xdr:nvCxnSpPr>
        <xdr:cNvPr id="201" name="直線コネクタ 200"/>
        <xdr:cNvCxnSpPr/>
      </xdr:nvCxnSpPr>
      <xdr:spPr>
        <a:xfrm>
          <a:off x="3225800" y="14065374"/>
          <a:ext cx="889000" cy="12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87396</xdr:rowOff>
    </xdr:from>
    <xdr:to>
      <xdr:col>19</xdr:col>
      <xdr:colOff>184150</xdr:colOff>
      <xdr:row>82</xdr:row>
      <xdr:rowOff>17546</xdr:rowOff>
    </xdr:to>
    <xdr:sp macro="" textlink="">
      <xdr:nvSpPr>
        <xdr:cNvPr id="202" name="フローチャート: 判断 201"/>
        <xdr:cNvSpPr/>
      </xdr:nvSpPr>
      <xdr:spPr>
        <a:xfrm>
          <a:off x="4064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27723</xdr:rowOff>
    </xdr:from>
    <xdr:ext cx="736600" cy="259045"/>
    <xdr:sp macro="" textlink="">
      <xdr:nvSpPr>
        <xdr:cNvPr id="203" name="テキスト ボックス 202"/>
        <xdr:cNvSpPr txBox="1"/>
      </xdr:nvSpPr>
      <xdr:spPr>
        <a:xfrm>
          <a:off x="3733800" y="13743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147089</xdr:rowOff>
    </xdr:from>
    <xdr:to>
      <xdr:col>15</xdr:col>
      <xdr:colOff>82550</xdr:colOff>
      <xdr:row>82</xdr:row>
      <xdr:rowOff>6474</xdr:rowOff>
    </xdr:to>
    <xdr:cxnSp macro="">
      <xdr:nvCxnSpPr>
        <xdr:cNvPr id="204" name="直線コネクタ 203"/>
        <xdr:cNvCxnSpPr/>
      </xdr:nvCxnSpPr>
      <xdr:spPr>
        <a:xfrm>
          <a:off x="2336800" y="14034539"/>
          <a:ext cx="889000" cy="3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13419</xdr:rowOff>
    </xdr:from>
    <xdr:to>
      <xdr:col>15</xdr:col>
      <xdr:colOff>133350</xdr:colOff>
      <xdr:row>81</xdr:row>
      <xdr:rowOff>115019</xdr:rowOff>
    </xdr:to>
    <xdr:sp macro="" textlink="">
      <xdr:nvSpPr>
        <xdr:cNvPr id="205" name="フローチャート: 判断 204"/>
        <xdr:cNvSpPr/>
      </xdr:nvSpPr>
      <xdr:spPr>
        <a:xfrm>
          <a:off x="3175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125196</xdr:rowOff>
    </xdr:from>
    <xdr:ext cx="762000" cy="259045"/>
    <xdr:sp macro="" textlink="">
      <xdr:nvSpPr>
        <xdr:cNvPr id="206" name="テキスト ボックス 205"/>
        <xdr:cNvSpPr txBox="1"/>
      </xdr:nvSpPr>
      <xdr:spPr>
        <a:xfrm>
          <a:off x="2844800" y="1366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138540</xdr:rowOff>
    </xdr:from>
    <xdr:to>
      <xdr:col>11</xdr:col>
      <xdr:colOff>31750</xdr:colOff>
      <xdr:row>81</xdr:row>
      <xdr:rowOff>147089</xdr:rowOff>
    </xdr:to>
    <xdr:cxnSp macro="">
      <xdr:nvCxnSpPr>
        <xdr:cNvPr id="207" name="直線コネクタ 206"/>
        <xdr:cNvCxnSpPr/>
      </xdr:nvCxnSpPr>
      <xdr:spPr>
        <a:xfrm>
          <a:off x="1447800" y="14025990"/>
          <a:ext cx="889000" cy="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783</xdr:rowOff>
    </xdr:from>
    <xdr:to>
      <xdr:col>11</xdr:col>
      <xdr:colOff>82550</xdr:colOff>
      <xdr:row>81</xdr:row>
      <xdr:rowOff>102383</xdr:rowOff>
    </xdr:to>
    <xdr:sp macro="" textlink="">
      <xdr:nvSpPr>
        <xdr:cNvPr id="208" name="フローチャート: 判断 207"/>
        <xdr:cNvSpPr/>
      </xdr:nvSpPr>
      <xdr:spPr>
        <a:xfrm>
          <a:off x="2286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112560</xdr:rowOff>
    </xdr:from>
    <xdr:ext cx="762000" cy="259045"/>
    <xdr:sp macro="" textlink="">
      <xdr:nvSpPr>
        <xdr:cNvPr id="209" name="テキスト ボックス 208"/>
        <xdr:cNvSpPr txBox="1"/>
      </xdr:nvSpPr>
      <xdr:spPr>
        <a:xfrm>
          <a:off x="1955800" y="136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165060</xdr:rowOff>
    </xdr:from>
    <xdr:to>
      <xdr:col>7</xdr:col>
      <xdr:colOff>31750</xdr:colOff>
      <xdr:row>81</xdr:row>
      <xdr:rowOff>95210</xdr:rowOff>
    </xdr:to>
    <xdr:sp macro="" textlink="">
      <xdr:nvSpPr>
        <xdr:cNvPr id="210" name="フローチャート: 判断 209"/>
        <xdr:cNvSpPr/>
      </xdr:nvSpPr>
      <xdr:spPr>
        <a:xfrm>
          <a:off x="1397000" y="138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105387</xdr:rowOff>
    </xdr:from>
    <xdr:ext cx="762000" cy="259045"/>
    <xdr:sp macro="" textlink="">
      <xdr:nvSpPr>
        <xdr:cNvPr id="211" name="テキスト ボックス 210"/>
        <xdr:cNvSpPr txBox="1"/>
      </xdr:nvSpPr>
      <xdr:spPr>
        <a:xfrm>
          <a:off x="1066800" y="1364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104970</xdr:rowOff>
    </xdr:from>
    <xdr:to>
      <xdr:col>23</xdr:col>
      <xdr:colOff>184150</xdr:colOff>
      <xdr:row>83</xdr:row>
      <xdr:rowOff>35120</xdr:rowOff>
    </xdr:to>
    <xdr:sp macro="" textlink="">
      <xdr:nvSpPr>
        <xdr:cNvPr id="217" name="楕円 216"/>
        <xdr:cNvSpPr/>
      </xdr:nvSpPr>
      <xdr:spPr>
        <a:xfrm>
          <a:off x="4902200" y="141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77047</xdr:rowOff>
    </xdr:from>
    <xdr:ext cx="762000" cy="259045"/>
    <xdr:sp macro="" textlink="">
      <xdr:nvSpPr>
        <xdr:cNvPr id="218" name="人件費・物件費等の状況該当値テキスト"/>
        <xdr:cNvSpPr txBox="1"/>
      </xdr:nvSpPr>
      <xdr:spPr>
        <a:xfrm>
          <a:off x="5041900" y="1413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77510</xdr:rowOff>
    </xdr:from>
    <xdr:to>
      <xdr:col>19</xdr:col>
      <xdr:colOff>184150</xdr:colOff>
      <xdr:row>83</xdr:row>
      <xdr:rowOff>7660</xdr:rowOff>
    </xdr:to>
    <xdr:sp macro="" textlink="">
      <xdr:nvSpPr>
        <xdr:cNvPr id="219" name="楕円 218"/>
        <xdr:cNvSpPr/>
      </xdr:nvSpPr>
      <xdr:spPr>
        <a:xfrm>
          <a:off x="4064000" y="141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163887</xdr:rowOff>
    </xdr:from>
    <xdr:ext cx="736600" cy="259045"/>
    <xdr:sp macro="" textlink="">
      <xdr:nvSpPr>
        <xdr:cNvPr id="220" name="テキスト ボックス 219"/>
        <xdr:cNvSpPr txBox="1"/>
      </xdr:nvSpPr>
      <xdr:spPr>
        <a:xfrm>
          <a:off x="3733800" y="1422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127124</xdr:rowOff>
    </xdr:from>
    <xdr:to>
      <xdr:col>15</xdr:col>
      <xdr:colOff>133350</xdr:colOff>
      <xdr:row>82</xdr:row>
      <xdr:rowOff>57274</xdr:rowOff>
    </xdr:to>
    <xdr:sp macro="" textlink="">
      <xdr:nvSpPr>
        <xdr:cNvPr id="221" name="楕円 220"/>
        <xdr:cNvSpPr/>
      </xdr:nvSpPr>
      <xdr:spPr>
        <a:xfrm>
          <a:off x="3175000" y="1401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42051</xdr:rowOff>
    </xdr:from>
    <xdr:ext cx="762000" cy="259045"/>
    <xdr:sp macro="" textlink="">
      <xdr:nvSpPr>
        <xdr:cNvPr id="222" name="テキスト ボックス 221"/>
        <xdr:cNvSpPr txBox="1"/>
      </xdr:nvSpPr>
      <xdr:spPr>
        <a:xfrm>
          <a:off x="2844800" y="1410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96289</xdr:rowOff>
    </xdr:from>
    <xdr:to>
      <xdr:col>11</xdr:col>
      <xdr:colOff>82550</xdr:colOff>
      <xdr:row>82</xdr:row>
      <xdr:rowOff>26439</xdr:rowOff>
    </xdr:to>
    <xdr:sp macro="" textlink="">
      <xdr:nvSpPr>
        <xdr:cNvPr id="223" name="楕円 222"/>
        <xdr:cNvSpPr/>
      </xdr:nvSpPr>
      <xdr:spPr>
        <a:xfrm>
          <a:off x="2286000" y="139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11216</xdr:rowOff>
    </xdr:from>
    <xdr:ext cx="762000" cy="259045"/>
    <xdr:sp macro="" textlink="">
      <xdr:nvSpPr>
        <xdr:cNvPr id="224" name="テキスト ボックス 223"/>
        <xdr:cNvSpPr txBox="1"/>
      </xdr:nvSpPr>
      <xdr:spPr>
        <a:xfrm>
          <a:off x="1955800" y="140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87740</xdr:rowOff>
    </xdr:from>
    <xdr:to>
      <xdr:col>7</xdr:col>
      <xdr:colOff>31750</xdr:colOff>
      <xdr:row>82</xdr:row>
      <xdr:rowOff>17890</xdr:rowOff>
    </xdr:to>
    <xdr:sp macro="" textlink="">
      <xdr:nvSpPr>
        <xdr:cNvPr id="225" name="楕円 224"/>
        <xdr:cNvSpPr/>
      </xdr:nvSpPr>
      <xdr:spPr>
        <a:xfrm>
          <a:off x="1397000" y="139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2667</xdr:rowOff>
    </xdr:from>
    <xdr:ext cx="762000" cy="259045"/>
    <xdr:sp macro="" textlink="">
      <xdr:nvSpPr>
        <xdr:cNvPr id="226" name="テキスト ボックス 225"/>
        <xdr:cNvSpPr txBox="1"/>
      </xdr:nvSpPr>
      <xdr:spPr>
        <a:xfrm>
          <a:off x="1066800" y="140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高い数値とはなっているが、ラスパイレス指数の主な変動要因は、国との職員年齢バランスや給料表上の引き上げ率の相違である。給与制度については、引き続き国に準拠することを基本としながら、地域民間給与の反映及び年功的な給与上昇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66221</xdr:rowOff>
    </xdr:to>
    <xdr:cxnSp macro="">
      <xdr:nvCxnSpPr>
        <xdr:cNvPr id="262" name="直線コネクタ 261"/>
        <xdr:cNvCxnSpPr/>
      </xdr:nvCxnSpPr>
      <xdr:spPr>
        <a:xfrm>
          <a:off x="16179800" y="14639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116313</xdr:rowOff>
    </xdr:from>
    <xdr:ext cx="762000" cy="259045"/>
    <xdr:sp macro="" textlink="">
      <xdr:nvSpPr>
        <xdr:cNvPr id="263" name="給与水準   （国との比較）平均値テキスト"/>
        <xdr:cNvSpPr txBox="1"/>
      </xdr:nvSpPr>
      <xdr:spPr>
        <a:xfrm>
          <a:off x="17106900" y="14175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66221</xdr:rowOff>
    </xdr:to>
    <xdr:cxnSp macro="">
      <xdr:nvCxnSpPr>
        <xdr:cNvPr id="265" name="直線コネクタ 264"/>
        <xdr:cNvCxnSpPr/>
      </xdr:nvCxnSpPr>
      <xdr:spPr>
        <a:xfrm>
          <a:off x="15290800" y="14639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30843</xdr:rowOff>
    </xdr:from>
    <xdr:to>
      <xdr:col>77</xdr:col>
      <xdr:colOff>95250</xdr:colOff>
      <xdr:row>83</xdr:row>
      <xdr:rowOff>132443</xdr:rowOff>
    </xdr:to>
    <xdr:sp macro="" textlink="">
      <xdr:nvSpPr>
        <xdr:cNvPr id="266" name="フローチャート: 判断 265"/>
        <xdr:cNvSpPr/>
      </xdr:nvSpPr>
      <xdr:spPr>
        <a:xfrm>
          <a:off x="161290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67" name="テキスト ボックス 266"/>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66221</xdr:rowOff>
    </xdr:to>
    <xdr:cxnSp macro="">
      <xdr:nvCxnSpPr>
        <xdr:cNvPr id="268" name="直線コネクタ 267"/>
        <xdr:cNvCxnSpPr/>
      </xdr:nvCxnSpPr>
      <xdr:spPr>
        <a:xfrm>
          <a:off x="14401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9" name="フローチャート: 判断 268"/>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70" name="テキスト ボックス 269"/>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66221</xdr:rowOff>
    </xdr:to>
    <xdr:cxnSp macro="">
      <xdr:nvCxnSpPr>
        <xdr:cNvPr id="271" name="直線コネクタ 270"/>
        <xdr:cNvCxnSpPr/>
      </xdr:nvCxnSpPr>
      <xdr:spPr>
        <a:xfrm flipV="1">
          <a:off x="13512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72" name="フローチャート: 判断 271"/>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73" name="テキスト ボックス 272"/>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4" name="フローチャート: 判断 273"/>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75" name="テキスト ボックス 274"/>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81" name="楕円 280"/>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158948</xdr:rowOff>
    </xdr:from>
    <xdr:ext cx="762000" cy="259045"/>
    <xdr:sp macro="" textlink="">
      <xdr:nvSpPr>
        <xdr:cNvPr id="282" name="給与水準   （国との比較）該当値テキスト"/>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3" name="楕円 282"/>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84" name="テキスト ボックス 283"/>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5" name="楕円 284"/>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86" name="テキスト ボックス 285"/>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7" name="楕円 286"/>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8" name="テキスト ボックス 287"/>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9" name="楕円 288"/>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90" name="テキスト ボックス 289"/>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新たな行政課題等への対応を図るため、職員を若干増員していることに加え、少子高齢化により人口が減少していることから、人口千人当たりの職員数については増加傾向になっており、類似団体との比較においても平均を上回っている。引き続き行政ニーズ等への対応を図りつつ、財政状況及び事務事業量を勘案しながら適正な定員管理に努める。</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4763</xdr:rowOff>
    </xdr:from>
    <xdr:to>
      <xdr:col>81</xdr:col>
      <xdr:colOff>44450</xdr:colOff>
      <xdr:row>61</xdr:row>
      <xdr:rowOff>14817</xdr:rowOff>
    </xdr:to>
    <xdr:cxnSp macro="">
      <xdr:nvCxnSpPr>
        <xdr:cNvPr id="324" name="直線コネクタ 323"/>
        <xdr:cNvCxnSpPr/>
      </xdr:nvCxnSpPr>
      <xdr:spPr>
        <a:xfrm>
          <a:off x="16179800" y="10463213"/>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32550</xdr:rowOff>
    </xdr:from>
    <xdr:ext cx="762000" cy="259045"/>
    <xdr:sp macro="" textlink="">
      <xdr:nvSpPr>
        <xdr:cNvPr id="325" name="定員管理の状況平均値テキスト"/>
        <xdr:cNvSpPr txBox="1"/>
      </xdr:nvSpPr>
      <xdr:spPr>
        <a:xfrm>
          <a:off x="17106900" y="10148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157311</xdr:rowOff>
    </xdr:from>
    <xdr:to>
      <xdr:col>77</xdr:col>
      <xdr:colOff>44450</xdr:colOff>
      <xdr:row>61</xdr:row>
      <xdr:rowOff>4763</xdr:rowOff>
    </xdr:to>
    <xdr:cxnSp macro="">
      <xdr:nvCxnSpPr>
        <xdr:cNvPr id="327" name="直線コネクタ 326"/>
        <xdr:cNvCxnSpPr/>
      </xdr:nvCxnSpPr>
      <xdr:spPr>
        <a:xfrm>
          <a:off x="15290800" y="10444311"/>
          <a:ext cx="889000" cy="1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39349</xdr:rowOff>
    </xdr:from>
    <xdr:to>
      <xdr:col>77</xdr:col>
      <xdr:colOff>95250</xdr:colOff>
      <xdr:row>60</xdr:row>
      <xdr:rowOff>140949</xdr:rowOff>
    </xdr:to>
    <xdr:sp macro="" textlink="">
      <xdr:nvSpPr>
        <xdr:cNvPr id="328" name="フローチャート: 判断 327"/>
        <xdr:cNvSpPr/>
      </xdr:nvSpPr>
      <xdr:spPr>
        <a:xfrm>
          <a:off x="16129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151126</xdr:rowOff>
    </xdr:from>
    <xdr:ext cx="736600" cy="259045"/>
    <xdr:sp macro="" textlink="">
      <xdr:nvSpPr>
        <xdr:cNvPr id="329" name="テキスト ボックス 328"/>
        <xdr:cNvSpPr txBox="1"/>
      </xdr:nvSpPr>
      <xdr:spPr>
        <a:xfrm>
          <a:off x="15798800" y="1009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144844</xdr:rowOff>
    </xdr:from>
    <xdr:to>
      <xdr:col>72</xdr:col>
      <xdr:colOff>203200</xdr:colOff>
      <xdr:row>60</xdr:row>
      <xdr:rowOff>157311</xdr:rowOff>
    </xdr:to>
    <xdr:cxnSp macro="">
      <xdr:nvCxnSpPr>
        <xdr:cNvPr id="330" name="直線コネクタ 329"/>
        <xdr:cNvCxnSpPr/>
      </xdr:nvCxnSpPr>
      <xdr:spPr>
        <a:xfrm>
          <a:off x="14401800" y="10431844"/>
          <a:ext cx="889000" cy="1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29294</xdr:rowOff>
    </xdr:from>
    <xdr:to>
      <xdr:col>73</xdr:col>
      <xdr:colOff>44450</xdr:colOff>
      <xdr:row>60</xdr:row>
      <xdr:rowOff>130894</xdr:rowOff>
    </xdr:to>
    <xdr:sp macro="" textlink="">
      <xdr:nvSpPr>
        <xdr:cNvPr id="331" name="フローチャート: 判断 330"/>
        <xdr:cNvSpPr/>
      </xdr:nvSpPr>
      <xdr:spPr>
        <a:xfrm>
          <a:off x="15240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141071</xdr:rowOff>
    </xdr:from>
    <xdr:ext cx="762000" cy="259045"/>
    <xdr:sp macro="" textlink="">
      <xdr:nvSpPr>
        <xdr:cNvPr id="332" name="テキスト ボックス 331"/>
        <xdr:cNvSpPr txBox="1"/>
      </xdr:nvSpPr>
      <xdr:spPr>
        <a:xfrm>
          <a:off x="14909800" y="1008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127550</xdr:rowOff>
    </xdr:from>
    <xdr:to>
      <xdr:col>68</xdr:col>
      <xdr:colOff>152400</xdr:colOff>
      <xdr:row>60</xdr:row>
      <xdr:rowOff>144844</xdr:rowOff>
    </xdr:to>
    <xdr:cxnSp macro="">
      <xdr:nvCxnSpPr>
        <xdr:cNvPr id="333" name="直線コネクタ 332"/>
        <xdr:cNvCxnSpPr/>
      </xdr:nvCxnSpPr>
      <xdr:spPr>
        <a:xfrm>
          <a:off x="13512800" y="10414550"/>
          <a:ext cx="889000" cy="1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26077</xdr:rowOff>
    </xdr:from>
    <xdr:to>
      <xdr:col>68</xdr:col>
      <xdr:colOff>203200</xdr:colOff>
      <xdr:row>60</xdr:row>
      <xdr:rowOff>127677</xdr:rowOff>
    </xdr:to>
    <xdr:sp macro="" textlink="">
      <xdr:nvSpPr>
        <xdr:cNvPr id="334" name="フローチャート: 判断 333"/>
        <xdr:cNvSpPr/>
      </xdr:nvSpPr>
      <xdr:spPr>
        <a:xfrm>
          <a:off x="14351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137854</xdr:rowOff>
    </xdr:from>
    <xdr:ext cx="762000" cy="259045"/>
    <xdr:sp macro="" textlink="">
      <xdr:nvSpPr>
        <xdr:cNvPr id="335" name="テキスト ボックス 334"/>
        <xdr:cNvSpPr txBox="1"/>
      </xdr:nvSpPr>
      <xdr:spPr>
        <a:xfrm>
          <a:off x="14020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36" name="フローチャート: 判断 335"/>
        <xdr:cNvSpPr/>
      </xdr:nvSpPr>
      <xdr:spPr>
        <a:xfrm>
          <a:off x="13462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140670</xdr:rowOff>
    </xdr:from>
    <xdr:ext cx="762000" cy="259045"/>
    <xdr:sp macro="" textlink="">
      <xdr:nvSpPr>
        <xdr:cNvPr id="337" name="テキスト ボックス 336"/>
        <xdr:cNvSpPr txBox="1"/>
      </xdr:nvSpPr>
      <xdr:spPr>
        <a:xfrm>
          <a:off x="13131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43" name="楕円 342"/>
        <xdr:cNvSpPr/>
      </xdr:nvSpPr>
      <xdr:spPr>
        <a:xfrm>
          <a:off x="16967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107544</xdr:rowOff>
    </xdr:from>
    <xdr:ext cx="762000" cy="259045"/>
    <xdr:sp macro="" textlink="">
      <xdr:nvSpPr>
        <xdr:cNvPr id="344" name="定員管理の状況該当値テキスト"/>
        <xdr:cNvSpPr txBox="1"/>
      </xdr:nvSpPr>
      <xdr:spPr>
        <a:xfrm>
          <a:off x="17106900" y="1039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125413</xdr:rowOff>
    </xdr:from>
    <xdr:to>
      <xdr:col>77</xdr:col>
      <xdr:colOff>95250</xdr:colOff>
      <xdr:row>61</xdr:row>
      <xdr:rowOff>55563</xdr:rowOff>
    </xdr:to>
    <xdr:sp macro="" textlink="">
      <xdr:nvSpPr>
        <xdr:cNvPr id="345" name="楕円 344"/>
        <xdr:cNvSpPr/>
      </xdr:nvSpPr>
      <xdr:spPr>
        <a:xfrm>
          <a:off x="16129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40340</xdr:rowOff>
    </xdr:from>
    <xdr:ext cx="736600" cy="259045"/>
    <xdr:sp macro="" textlink="">
      <xdr:nvSpPr>
        <xdr:cNvPr id="346" name="テキスト ボックス 345"/>
        <xdr:cNvSpPr txBox="1"/>
      </xdr:nvSpPr>
      <xdr:spPr>
        <a:xfrm>
          <a:off x="15798800" y="1049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106511</xdr:rowOff>
    </xdr:from>
    <xdr:to>
      <xdr:col>73</xdr:col>
      <xdr:colOff>44450</xdr:colOff>
      <xdr:row>61</xdr:row>
      <xdr:rowOff>36661</xdr:rowOff>
    </xdr:to>
    <xdr:sp macro="" textlink="">
      <xdr:nvSpPr>
        <xdr:cNvPr id="347" name="楕円 346"/>
        <xdr:cNvSpPr/>
      </xdr:nvSpPr>
      <xdr:spPr>
        <a:xfrm>
          <a:off x="15240000" y="1039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21438</xdr:rowOff>
    </xdr:from>
    <xdr:ext cx="762000" cy="259045"/>
    <xdr:sp macro="" textlink="">
      <xdr:nvSpPr>
        <xdr:cNvPr id="348" name="テキスト ボックス 347"/>
        <xdr:cNvSpPr txBox="1"/>
      </xdr:nvSpPr>
      <xdr:spPr>
        <a:xfrm>
          <a:off x="14909800" y="1047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94044</xdr:rowOff>
    </xdr:from>
    <xdr:to>
      <xdr:col>68</xdr:col>
      <xdr:colOff>203200</xdr:colOff>
      <xdr:row>61</xdr:row>
      <xdr:rowOff>24194</xdr:rowOff>
    </xdr:to>
    <xdr:sp macro="" textlink="">
      <xdr:nvSpPr>
        <xdr:cNvPr id="349" name="楕円 348"/>
        <xdr:cNvSpPr/>
      </xdr:nvSpPr>
      <xdr:spPr>
        <a:xfrm>
          <a:off x="14351000" y="1038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8971</xdr:rowOff>
    </xdr:from>
    <xdr:ext cx="762000" cy="259045"/>
    <xdr:sp macro="" textlink="">
      <xdr:nvSpPr>
        <xdr:cNvPr id="350" name="テキスト ボックス 349"/>
        <xdr:cNvSpPr txBox="1"/>
      </xdr:nvSpPr>
      <xdr:spPr>
        <a:xfrm>
          <a:off x="14020800" y="1046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76750</xdr:rowOff>
    </xdr:from>
    <xdr:to>
      <xdr:col>64</xdr:col>
      <xdr:colOff>152400</xdr:colOff>
      <xdr:row>61</xdr:row>
      <xdr:rowOff>6900</xdr:rowOff>
    </xdr:to>
    <xdr:sp macro="" textlink="">
      <xdr:nvSpPr>
        <xdr:cNvPr id="351" name="楕円 350"/>
        <xdr:cNvSpPr/>
      </xdr:nvSpPr>
      <xdr:spPr>
        <a:xfrm>
          <a:off x="13462000" y="103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163127</xdr:rowOff>
    </xdr:from>
    <xdr:ext cx="762000" cy="259045"/>
    <xdr:sp macro="" textlink="">
      <xdr:nvSpPr>
        <xdr:cNvPr id="352" name="テキスト ボックス 351"/>
        <xdr:cNvSpPr txBox="1"/>
      </xdr:nvSpPr>
      <xdr:spPr>
        <a:xfrm>
          <a:off x="13131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本年度は前年度から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％となり、依然として類似団体平均を下回っている。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これは主に庁舎建設事業の実施によるものである。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公債費負担適正化計画の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％未満の計画は達成しているが、過去の起債償還額が多いところに普及率の高い下水道事業や病床数の多い病院事業を抱えていることなどから、引き続き比率の低下に努める。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40</xdr:row>
      <xdr:rowOff>135044</xdr:rowOff>
    </xdr:to>
    <xdr:cxnSp macro="">
      <xdr:nvCxnSpPr>
        <xdr:cNvPr id="385" name="直線コネクタ 384"/>
        <xdr:cNvCxnSpPr/>
      </xdr:nvCxnSpPr>
      <xdr:spPr>
        <a:xfrm>
          <a:off x="16179800" y="694478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134214</xdr:rowOff>
    </xdr:from>
    <xdr:ext cx="762000" cy="259045"/>
    <xdr:sp macro="" textlink="">
      <xdr:nvSpPr>
        <xdr:cNvPr id="386" name="公債費負担の状況平均値テキスト"/>
        <xdr:cNvSpPr txBox="1"/>
      </xdr:nvSpPr>
      <xdr:spPr>
        <a:xfrm>
          <a:off x="17106900" y="716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40</xdr:row>
      <xdr:rowOff>102870</xdr:rowOff>
    </xdr:to>
    <xdr:cxnSp macro="">
      <xdr:nvCxnSpPr>
        <xdr:cNvPr id="388" name="直線コネクタ 387"/>
        <xdr:cNvCxnSpPr/>
      </xdr:nvCxnSpPr>
      <xdr:spPr>
        <a:xfrm flipV="1">
          <a:off x="15290800" y="69447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30904</xdr:rowOff>
    </xdr:from>
    <xdr:to>
      <xdr:col>77</xdr:col>
      <xdr:colOff>95250</xdr:colOff>
      <xdr:row>42</xdr:row>
      <xdr:rowOff>132504</xdr:rowOff>
    </xdr:to>
    <xdr:sp macro="" textlink="">
      <xdr:nvSpPr>
        <xdr:cNvPr id="389" name="フローチャート: 判断 388"/>
        <xdr:cNvSpPr/>
      </xdr:nvSpPr>
      <xdr:spPr>
        <a:xfrm>
          <a:off x="16129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390" name="テキスト ボックス 389"/>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94827</xdr:rowOff>
    </xdr:from>
    <xdr:to>
      <xdr:col>72</xdr:col>
      <xdr:colOff>203200</xdr:colOff>
      <xdr:row>40</xdr:row>
      <xdr:rowOff>102870</xdr:rowOff>
    </xdr:to>
    <xdr:cxnSp macro="">
      <xdr:nvCxnSpPr>
        <xdr:cNvPr id="391" name="直線コネクタ 390"/>
        <xdr:cNvCxnSpPr/>
      </xdr:nvCxnSpPr>
      <xdr:spPr>
        <a:xfrm>
          <a:off x="14401800" y="69528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92" name="フローチャート: 判断 391"/>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393" name="テキスト ボックス 392"/>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94827</xdr:rowOff>
    </xdr:from>
    <xdr:to>
      <xdr:col>68</xdr:col>
      <xdr:colOff>152400</xdr:colOff>
      <xdr:row>41</xdr:row>
      <xdr:rowOff>19896</xdr:rowOff>
    </xdr:to>
    <xdr:cxnSp macro="">
      <xdr:nvCxnSpPr>
        <xdr:cNvPr id="394" name="直線コネクタ 393"/>
        <xdr:cNvCxnSpPr/>
      </xdr:nvCxnSpPr>
      <xdr:spPr>
        <a:xfrm flipV="1">
          <a:off x="13512800" y="695282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30904</xdr:rowOff>
    </xdr:from>
    <xdr:to>
      <xdr:col>68</xdr:col>
      <xdr:colOff>203200</xdr:colOff>
      <xdr:row>42</xdr:row>
      <xdr:rowOff>132504</xdr:rowOff>
    </xdr:to>
    <xdr:sp macro="" textlink="">
      <xdr:nvSpPr>
        <xdr:cNvPr id="395" name="フローチャート: 判断 394"/>
        <xdr:cNvSpPr/>
      </xdr:nvSpPr>
      <xdr:spPr>
        <a:xfrm>
          <a:off x="14351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396" name="テキスト ボックス 395"/>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7" name="フローチャート: 判断 396"/>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8" name="テキスト ボックス 397"/>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404" name="楕円 403"/>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100771</xdr:rowOff>
    </xdr:from>
    <xdr:ext cx="762000" cy="259045"/>
    <xdr:sp macro="" textlink="">
      <xdr:nvSpPr>
        <xdr:cNvPr id="405" name="公債費負担の状況該当値テキスト"/>
        <xdr:cNvSpPr txBox="1"/>
      </xdr:nvSpPr>
      <xdr:spPr>
        <a:xfrm>
          <a:off x="17106900" y="67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406" name="楕円 405"/>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407" name="テキスト ボックス 406"/>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08" name="楕円 407"/>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409" name="テキスト ボックス 408"/>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44027</xdr:rowOff>
    </xdr:from>
    <xdr:to>
      <xdr:col>68</xdr:col>
      <xdr:colOff>203200</xdr:colOff>
      <xdr:row>40</xdr:row>
      <xdr:rowOff>145627</xdr:rowOff>
    </xdr:to>
    <xdr:sp macro="" textlink="">
      <xdr:nvSpPr>
        <xdr:cNvPr id="410" name="楕円 409"/>
        <xdr:cNvSpPr/>
      </xdr:nvSpPr>
      <xdr:spPr>
        <a:xfrm>
          <a:off x="14351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155804</xdr:rowOff>
    </xdr:from>
    <xdr:ext cx="762000" cy="259045"/>
    <xdr:sp macro="" textlink="">
      <xdr:nvSpPr>
        <xdr:cNvPr id="411" name="テキスト ボックス 410"/>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12" name="楕円 411"/>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413" name="テキスト ボックス 412"/>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本年度は公営企業の起債残高の減少及び標準財政規模の増加により、前年度から</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8.3</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％減少し</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65.6</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％となったが、類似団体平均を大きく上回る結果となった。今後は借入額の抑制等で比率の低下に努める。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155109</xdr:rowOff>
    </xdr:from>
    <xdr:to>
      <xdr:col>81</xdr:col>
      <xdr:colOff>44450</xdr:colOff>
      <xdr:row>17</xdr:row>
      <xdr:rowOff>50419</xdr:rowOff>
    </xdr:to>
    <xdr:cxnSp macro="">
      <xdr:nvCxnSpPr>
        <xdr:cNvPr id="447" name="直線コネクタ 446"/>
        <xdr:cNvCxnSpPr/>
      </xdr:nvCxnSpPr>
      <xdr:spPr>
        <a:xfrm flipV="1">
          <a:off x="16179800" y="2898309"/>
          <a:ext cx="8382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121090</xdr:rowOff>
    </xdr:from>
    <xdr:ext cx="762000" cy="259045"/>
    <xdr:sp macro="" textlink="">
      <xdr:nvSpPr>
        <xdr:cNvPr id="448" name="将来負担の状況平均値テキスト"/>
        <xdr:cNvSpPr txBox="1"/>
      </xdr:nvSpPr>
      <xdr:spPr>
        <a:xfrm>
          <a:off x="17106900" y="234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156972</xdr:rowOff>
    </xdr:from>
    <xdr:to>
      <xdr:col>77</xdr:col>
      <xdr:colOff>44450</xdr:colOff>
      <xdr:row>17</xdr:row>
      <xdr:rowOff>50419</xdr:rowOff>
    </xdr:to>
    <xdr:cxnSp macro="">
      <xdr:nvCxnSpPr>
        <xdr:cNvPr id="450" name="直線コネクタ 449"/>
        <xdr:cNvCxnSpPr/>
      </xdr:nvCxnSpPr>
      <xdr:spPr>
        <a:xfrm>
          <a:off x="15290800" y="2557272"/>
          <a:ext cx="889000" cy="40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51" name="フローチャート: 判断 450"/>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52" name="テキスト ボックス 451"/>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107103</xdr:rowOff>
    </xdr:from>
    <xdr:to>
      <xdr:col>72</xdr:col>
      <xdr:colOff>203200</xdr:colOff>
      <xdr:row>14</xdr:row>
      <xdr:rowOff>156972</xdr:rowOff>
    </xdr:to>
    <xdr:cxnSp macro="">
      <xdr:nvCxnSpPr>
        <xdr:cNvPr id="453" name="直線コネクタ 452"/>
        <xdr:cNvCxnSpPr/>
      </xdr:nvCxnSpPr>
      <xdr:spPr>
        <a:xfrm>
          <a:off x="14401800" y="2507403"/>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59394</xdr:rowOff>
    </xdr:from>
    <xdr:to>
      <xdr:col>73</xdr:col>
      <xdr:colOff>44450</xdr:colOff>
      <xdr:row>15</xdr:row>
      <xdr:rowOff>160994</xdr:rowOff>
    </xdr:to>
    <xdr:sp macro="" textlink="">
      <xdr:nvSpPr>
        <xdr:cNvPr id="454" name="フローチャート: 判断 453"/>
        <xdr:cNvSpPr/>
      </xdr:nvSpPr>
      <xdr:spPr>
        <a:xfrm>
          <a:off x="15240000" y="263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145771</xdr:rowOff>
    </xdr:from>
    <xdr:ext cx="762000" cy="259045"/>
    <xdr:sp macro="" textlink="">
      <xdr:nvSpPr>
        <xdr:cNvPr id="455" name="テキスト ボックス 454"/>
        <xdr:cNvSpPr txBox="1"/>
      </xdr:nvSpPr>
      <xdr:spPr>
        <a:xfrm>
          <a:off x="14909800" y="271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90212</xdr:rowOff>
    </xdr:from>
    <xdr:to>
      <xdr:col>68</xdr:col>
      <xdr:colOff>152400</xdr:colOff>
      <xdr:row>14</xdr:row>
      <xdr:rowOff>107103</xdr:rowOff>
    </xdr:to>
    <xdr:cxnSp macro="">
      <xdr:nvCxnSpPr>
        <xdr:cNvPr id="456" name="直線コネクタ 455"/>
        <xdr:cNvCxnSpPr/>
      </xdr:nvCxnSpPr>
      <xdr:spPr>
        <a:xfrm>
          <a:off x="13512800" y="249051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52959</xdr:rowOff>
    </xdr:from>
    <xdr:to>
      <xdr:col>68</xdr:col>
      <xdr:colOff>203200</xdr:colOff>
      <xdr:row>15</xdr:row>
      <xdr:rowOff>154559</xdr:rowOff>
    </xdr:to>
    <xdr:sp macro="" textlink="">
      <xdr:nvSpPr>
        <xdr:cNvPr id="457" name="フローチャート: 判断 456"/>
        <xdr:cNvSpPr/>
      </xdr:nvSpPr>
      <xdr:spPr>
        <a:xfrm>
          <a:off x="143510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139336</xdr:rowOff>
    </xdr:from>
    <xdr:ext cx="762000" cy="259045"/>
    <xdr:sp macro="" textlink="">
      <xdr:nvSpPr>
        <xdr:cNvPr id="458" name="テキスト ボックス 457"/>
        <xdr:cNvSpPr txBox="1"/>
      </xdr:nvSpPr>
      <xdr:spPr>
        <a:xfrm>
          <a:off x="14020800" y="271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59" name="フローチャート: 判断 458"/>
        <xdr:cNvSpPr/>
      </xdr:nvSpPr>
      <xdr:spPr>
        <a:xfrm>
          <a:off x="13462000" y="26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137727</xdr:rowOff>
    </xdr:from>
    <xdr:ext cx="762000" cy="259045"/>
    <xdr:sp macro="" textlink="">
      <xdr:nvSpPr>
        <xdr:cNvPr id="460" name="テキスト ボックス 459"/>
        <xdr:cNvSpPr txBox="1"/>
      </xdr:nvSpPr>
      <xdr:spPr>
        <a:xfrm>
          <a:off x="13131800" y="27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104309</xdr:rowOff>
    </xdr:from>
    <xdr:to>
      <xdr:col>81</xdr:col>
      <xdr:colOff>95250</xdr:colOff>
      <xdr:row>17</xdr:row>
      <xdr:rowOff>34459</xdr:rowOff>
    </xdr:to>
    <xdr:sp macro="" textlink="">
      <xdr:nvSpPr>
        <xdr:cNvPr id="466" name="楕円 465"/>
        <xdr:cNvSpPr/>
      </xdr:nvSpPr>
      <xdr:spPr>
        <a:xfrm>
          <a:off x="16967200" y="28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76386</xdr:rowOff>
    </xdr:from>
    <xdr:ext cx="762000" cy="259045"/>
    <xdr:sp macro="" textlink="">
      <xdr:nvSpPr>
        <xdr:cNvPr id="467" name="将来負担の状況該当値テキスト"/>
        <xdr:cNvSpPr txBox="1"/>
      </xdr:nvSpPr>
      <xdr:spPr>
        <a:xfrm>
          <a:off x="17106900" y="281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171069</xdr:rowOff>
    </xdr:from>
    <xdr:to>
      <xdr:col>77</xdr:col>
      <xdr:colOff>95250</xdr:colOff>
      <xdr:row>17</xdr:row>
      <xdr:rowOff>101219</xdr:rowOff>
    </xdr:to>
    <xdr:sp macro="" textlink="">
      <xdr:nvSpPr>
        <xdr:cNvPr id="468" name="楕円 467"/>
        <xdr:cNvSpPr/>
      </xdr:nvSpPr>
      <xdr:spPr>
        <a:xfrm>
          <a:off x="16129000" y="29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85996</xdr:rowOff>
    </xdr:from>
    <xdr:ext cx="736600" cy="259045"/>
    <xdr:sp macro="" textlink="">
      <xdr:nvSpPr>
        <xdr:cNvPr id="469" name="テキスト ボックス 468"/>
        <xdr:cNvSpPr txBox="1"/>
      </xdr:nvSpPr>
      <xdr:spPr>
        <a:xfrm>
          <a:off x="15798800" y="300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106172</xdr:rowOff>
    </xdr:from>
    <xdr:to>
      <xdr:col>73</xdr:col>
      <xdr:colOff>44450</xdr:colOff>
      <xdr:row>15</xdr:row>
      <xdr:rowOff>36322</xdr:rowOff>
    </xdr:to>
    <xdr:sp macro="" textlink="">
      <xdr:nvSpPr>
        <xdr:cNvPr id="470" name="楕円 469"/>
        <xdr:cNvSpPr/>
      </xdr:nvSpPr>
      <xdr:spPr>
        <a:xfrm>
          <a:off x="15240000" y="25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46499</xdr:rowOff>
    </xdr:from>
    <xdr:ext cx="762000" cy="259045"/>
    <xdr:sp macro="" textlink="">
      <xdr:nvSpPr>
        <xdr:cNvPr id="471" name="テキスト ボックス 470"/>
        <xdr:cNvSpPr txBox="1"/>
      </xdr:nvSpPr>
      <xdr:spPr>
        <a:xfrm>
          <a:off x="149098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56303</xdr:rowOff>
    </xdr:from>
    <xdr:to>
      <xdr:col>68</xdr:col>
      <xdr:colOff>203200</xdr:colOff>
      <xdr:row>14</xdr:row>
      <xdr:rowOff>157903</xdr:rowOff>
    </xdr:to>
    <xdr:sp macro="" textlink="">
      <xdr:nvSpPr>
        <xdr:cNvPr id="472" name="楕円 471"/>
        <xdr:cNvSpPr/>
      </xdr:nvSpPr>
      <xdr:spPr>
        <a:xfrm>
          <a:off x="14351000" y="2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168080</xdr:rowOff>
    </xdr:from>
    <xdr:ext cx="762000" cy="259045"/>
    <xdr:sp macro="" textlink="">
      <xdr:nvSpPr>
        <xdr:cNvPr id="473" name="テキスト ボックス 472"/>
        <xdr:cNvSpPr txBox="1"/>
      </xdr:nvSpPr>
      <xdr:spPr>
        <a:xfrm>
          <a:off x="14020800" y="222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39412</xdr:rowOff>
    </xdr:from>
    <xdr:to>
      <xdr:col>64</xdr:col>
      <xdr:colOff>152400</xdr:colOff>
      <xdr:row>14</xdr:row>
      <xdr:rowOff>141012</xdr:rowOff>
    </xdr:to>
    <xdr:sp macro="" textlink="">
      <xdr:nvSpPr>
        <xdr:cNvPr id="474" name="楕円 473"/>
        <xdr:cNvSpPr/>
      </xdr:nvSpPr>
      <xdr:spPr>
        <a:xfrm>
          <a:off x="13462000" y="243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151189</xdr:rowOff>
    </xdr:from>
    <xdr:ext cx="762000" cy="259045"/>
    <xdr:sp macro="" textlink="">
      <xdr:nvSpPr>
        <xdr:cNvPr id="475" name="テキスト ボックス 474"/>
        <xdr:cNvSpPr txBox="1"/>
      </xdr:nvSpPr>
      <xdr:spPr>
        <a:xfrm>
          <a:off x="13131800" y="220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16,169
16,137
78.68
15,386,710
14,561,837
812,556
7,314,261
15,888,464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人件費に係る経常収支比率は低くなっている。消防の業務などを一部事務組合で行っていること、公共施設の管理を指定管理者制度の導入や、委託できるような事業や事務は積極的に民間委託していることによるものである。今後もこのような取り組みを進めながら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156718</xdr:rowOff>
    </xdr:from>
    <xdr:to>
      <xdr:col>24</xdr:col>
      <xdr:colOff>25400</xdr:colOff>
      <xdr:row>36</xdr:row>
      <xdr:rowOff>44704</xdr:rowOff>
    </xdr:to>
    <xdr:cxnSp macro="">
      <xdr:nvCxnSpPr>
        <xdr:cNvPr id="64" name="直線コネクタ 63"/>
        <xdr:cNvCxnSpPr/>
      </xdr:nvCxnSpPr>
      <xdr:spPr>
        <a:xfrm flipV="1">
          <a:off x="3987800" y="61574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5"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62992</xdr:rowOff>
    </xdr:to>
    <xdr:cxnSp macro="">
      <xdr:nvCxnSpPr>
        <xdr:cNvPr id="67" name="直線コネクタ 66"/>
        <xdr:cNvCxnSpPr/>
      </xdr:nvCxnSpPr>
      <xdr:spPr>
        <a:xfrm flipV="1">
          <a:off x="3098800" y="62169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68" name="フローチャート: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69" name="テキスト ボックス 68"/>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53848</xdr:rowOff>
    </xdr:from>
    <xdr:to>
      <xdr:col>15</xdr:col>
      <xdr:colOff>98425</xdr:colOff>
      <xdr:row>36</xdr:row>
      <xdr:rowOff>62992</xdr:rowOff>
    </xdr:to>
    <xdr:cxnSp macro="">
      <xdr:nvCxnSpPr>
        <xdr:cNvPr id="70" name="直線コネクタ 69"/>
        <xdr:cNvCxnSpPr/>
      </xdr:nvCxnSpPr>
      <xdr:spPr>
        <a:xfrm>
          <a:off x="2209800" y="6226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xdr:rowOff>
    </xdr:from>
    <xdr:to>
      <xdr:col>11</xdr:col>
      <xdr:colOff>9525</xdr:colOff>
      <xdr:row>36</xdr:row>
      <xdr:rowOff>53848</xdr:rowOff>
    </xdr:to>
    <xdr:cxnSp macro="">
      <xdr:nvCxnSpPr>
        <xdr:cNvPr id="73" name="直線コネクタ 72"/>
        <xdr:cNvCxnSpPr/>
      </xdr:nvCxnSpPr>
      <xdr:spPr>
        <a:xfrm>
          <a:off x="1320800" y="61757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77" name="テキスト ボックス 76"/>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105918</xdr:rowOff>
    </xdr:from>
    <xdr:to>
      <xdr:col>24</xdr:col>
      <xdr:colOff>76200</xdr:colOff>
      <xdr:row>36</xdr:row>
      <xdr:rowOff>36068</xdr:rowOff>
    </xdr:to>
    <xdr:sp macro="" textlink="">
      <xdr:nvSpPr>
        <xdr:cNvPr id="83" name="楕円 82"/>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122445</xdr:rowOff>
    </xdr:from>
    <xdr:ext cx="762000" cy="259045"/>
    <xdr:sp macro="" textlink="">
      <xdr:nvSpPr>
        <xdr:cNvPr id="84" name="人件費該当値テキスト"/>
        <xdr:cNvSpPr txBox="1"/>
      </xdr:nvSpPr>
      <xdr:spPr>
        <a:xfrm>
          <a:off x="4914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165354</xdr:rowOff>
    </xdr:from>
    <xdr:to>
      <xdr:col>20</xdr:col>
      <xdr:colOff>38100</xdr:colOff>
      <xdr:row>36</xdr:row>
      <xdr:rowOff>95504</xdr:rowOff>
    </xdr:to>
    <xdr:sp macro="" textlink="">
      <xdr:nvSpPr>
        <xdr:cNvPr id="85" name="楕円 84"/>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105681</xdr:rowOff>
    </xdr:from>
    <xdr:ext cx="736600" cy="259045"/>
    <xdr:sp macro="" textlink="">
      <xdr:nvSpPr>
        <xdr:cNvPr id="86" name="テキスト ボックス 85"/>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xdr:rowOff>
    </xdr:from>
    <xdr:to>
      <xdr:col>15</xdr:col>
      <xdr:colOff>149225</xdr:colOff>
      <xdr:row>36</xdr:row>
      <xdr:rowOff>113792</xdr:rowOff>
    </xdr:to>
    <xdr:sp macro="" textlink="">
      <xdr:nvSpPr>
        <xdr:cNvPr id="87" name="楕円 86"/>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123969</xdr:rowOff>
    </xdr:from>
    <xdr:ext cx="762000" cy="259045"/>
    <xdr:sp macro="" textlink="">
      <xdr:nvSpPr>
        <xdr:cNvPr id="88" name="テキスト ボックス 87"/>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90" name="テキスト ボックス 89"/>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124206</xdr:rowOff>
    </xdr:from>
    <xdr:to>
      <xdr:col>6</xdr:col>
      <xdr:colOff>171450</xdr:colOff>
      <xdr:row>36</xdr:row>
      <xdr:rowOff>54356</xdr:rowOff>
    </xdr:to>
    <xdr:sp macro="" textlink="">
      <xdr:nvSpPr>
        <xdr:cNvPr id="91" name="楕円 90"/>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64533</xdr:rowOff>
    </xdr:from>
    <xdr:ext cx="762000" cy="259045"/>
    <xdr:sp macro="" textlink="">
      <xdr:nvSpPr>
        <xdr:cNvPr id="92" name="テキスト ボックス 91"/>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となった。類似団体と比較すると物件費に係る経常収支比率は低くなっている。要因としては経常経費の削減を行っていることや委託する場合に毎年見直しをかけていることがある。今後もこのような取り組みを進めながら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15</xdr:row>
      <xdr:rowOff>123190</xdr:rowOff>
    </xdr:to>
    <xdr:cxnSp macro="">
      <xdr:nvCxnSpPr>
        <xdr:cNvPr id="125" name="直線コネクタ 124"/>
        <xdr:cNvCxnSpPr/>
      </xdr:nvCxnSpPr>
      <xdr:spPr>
        <a:xfrm>
          <a:off x="15671800" y="26339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128287</xdr:rowOff>
    </xdr:from>
    <xdr:ext cx="762000" cy="259045"/>
    <xdr:sp macro="" textlink="">
      <xdr:nvSpPr>
        <xdr:cNvPr id="126" name="物件費平均値テキスト"/>
        <xdr:cNvSpPr txBox="1"/>
      </xdr:nvSpPr>
      <xdr:spPr>
        <a:xfrm>
          <a:off x="16598900" y="270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62230</xdr:rowOff>
    </xdr:from>
    <xdr:to>
      <xdr:col>78</xdr:col>
      <xdr:colOff>69850</xdr:colOff>
      <xdr:row>15</xdr:row>
      <xdr:rowOff>168910</xdr:rowOff>
    </xdr:to>
    <xdr:cxnSp macro="">
      <xdr:nvCxnSpPr>
        <xdr:cNvPr id="128" name="直線コネクタ 127"/>
        <xdr:cNvCxnSpPr/>
      </xdr:nvCxnSpPr>
      <xdr:spPr>
        <a:xfrm flipV="1">
          <a:off x="14782800" y="26339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163830</xdr:rowOff>
    </xdr:from>
    <xdr:to>
      <xdr:col>78</xdr:col>
      <xdr:colOff>120650</xdr:colOff>
      <xdr:row>16</xdr:row>
      <xdr:rowOff>93980</xdr:rowOff>
    </xdr:to>
    <xdr:sp macro="" textlink="">
      <xdr:nvSpPr>
        <xdr:cNvPr id="129" name="フローチャート: 判断 128"/>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78757</xdr:rowOff>
    </xdr:from>
    <xdr:ext cx="736600" cy="259045"/>
    <xdr:sp macro="" textlink="">
      <xdr:nvSpPr>
        <xdr:cNvPr id="130" name="テキスト ボックス 129"/>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168910</xdr:rowOff>
    </xdr:from>
    <xdr:to>
      <xdr:col>73</xdr:col>
      <xdr:colOff>180975</xdr:colOff>
      <xdr:row>16</xdr:row>
      <xdr:rowOff>20320</xdr:rowOff>
    </xdr:to>
    <xdr:cxnSp macro="">
      <xdr:nvCxnSpPr>
        <xdr:cNvPr id="131" name="直線コネクタ 130"/>
        <xdr:cNvCxnSpPr/>
      </xdr:nvCxnSpPr>
      <xdr:spPr>
        <a:xfrm flipV="1">
          <a:off x="13893800" y="274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16</xdr:row>
      <xdr:rowOff>20320</xdr:rowOff>
    </xdr:to>
    <xdr:cxnSp macro="">
      <xdr:nvCxnSpPr>
        <xdr:cNvPr id="134" name="直線コネクタ 133"/>
        <xdr:cNvCxnSpPr/>
      </xdr:nvCxnSpPr>
      <xdr:spPr>
        <a:xfrm>
          <a:off x="13004800" y="2649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5" name="フローチャート: 判断 134"/>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147337</xdr:rowOff>
    </xdr:from>
    <xdr:ext cx="762000" cy="259045"/>
    <xdr:sp macro="" textlink="">
      <xdr:nvSpPr>
        <xdr:cNvPr id="136" name="テキスト ボックス 135"/>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38" name="テキスト ボックス 137"/>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44" name="楕円 143"/>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88917</xdr:rowOff>
    </xdr:from>
    <xdr:ext cx="762000" cy="259045"/>
    <xdr:sp macro="" textlink="">
      <xdr:nvSpPr>
        <xdr:cNvPr id="145" name="物件費該当値テキスト"/>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11430</xdr:rowOff>
    </xdr:from>
    <xdr:to>
      <xdr:col>78</xdr:col>
      <xdr:colOff>120650</xdr:colOff>
      <xdr:row>15</xdr:row>
      <xdr:rowOff>113030</xdr:rowOff>
    </xdr:to>
    <xdr:sp macro="" textlink="">
      <xdr:nvSpPr>
        <xdr:cNvPr id="146" name="楕円 145"/>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123207</xdr:rowOff>
    </xdr:from>
    <xdr:ext cx="736600" cy="259045"/>
    <xdr:sp macro="" textlink="">
      <xdr:nvSpPr>
        <xdr:cNvPr id="147" name="テキスト ボックス 146"/>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118110</xdr:rowOff>
    </xdr:from>
    <xdr:to>
      <xdr:col>74</xdr:col>
      <xdr:colOff>31750</xdr:colOff>
      <xdr:row>16</xdr:row>
      <xdr:rowOff>48260</xdr:rowOff>
    </xdr:to>
    <xdr:sp macro="" textlink="">
      <xdr:nvSpPr>
        <xdr:cNvPr id="148" name="楕円 147"/>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49" name="テキスト ボックス 148"/>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140970</xdr:rowOff>
    </xdr:from>
    <xdr:to>
      <xdr:col>69</xdr:col>
      <xdr:colOff>142875</xdr:colOff>
      <xdr:row>16</xdr:row>
      <xdr:rowOff>71120</xdr:rowOff>
    </xdr:to>
    <xdr:sp macro="" textlink="">
      <xdr:nvSpPr>
        <xdr:cNvPr id="150" name="楕円 149"/>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51" name="テキスト ボックス 150"/>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2" name="楕円 151"/>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138447</xdr:rowOff>
    </xdr:from>
    <xdr:ext cx="762000" cy="259045"/>
    <xdr:sp macro="" textlink="">
      <xdr:nvSpPr>
        <xdr:cNvPr id="153" name="テキスト ボックス 152"/>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類似団体と比較すると、扶助費に係る経常収支比率は低くなっているが、要因としては単独事業が他の類似団体よりも少ないことがある。今後も緊急性や必要性を勘案しながら扶助費の抑制に努める。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41275</xdr:rowOff>
    </xdr:from>
    <xdr:to>
      <xdr:col>24</xdr:col>
      <xdr:colOff>25400</xdr:colOff>
      <xdr:row>53</xdr:row>
      <xdr:rowOff>60325</xdr:rowOff>
    </xdr:to>
    <xdr:cxnSp macro="">
      <xdr:nvCxnSpPr>
        <xdr:cNvPr id="190" name="直線コネクタ 189"/>
        <xdr:cNvCxnSpPr/>
      </xdr:nvCxnSpPr>
      <xdr:spPr>
        <a:xfrm>
          <a:off x="3987800" y="91281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95902</xdr:rowOff>
    </xdr:from>
    <xdr:ext cx="762000" cy="259045"/>
    <xdr:sp macro="" textlink="">
      <xdr:nvSpPr>
        <xdr:cNvPr id="191" name="扶助費平均値テキスト"/>
        <xdr:cNvSpPr txBox="1"/>
      </xdr:nvSpPr>
      <xdr:spPr>
        <a:xfrm>
          <a:off x="4914900" y="9525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41275</xdr:rowOff>
    </xdr:from>
    <xdr:to>
      <xdr:col>19</xdr:col>
      <xdr:colOff>187325</xdr:colOff>
      <xdr:row>53</xdr:row>
      <xdr:rowOff>127000</xdr:rowOff>
    </xdr:to>
    <xdr:cxnSp macro="">
      <xdr:nvCxnSpPr>
        <xdr:cNvPr id="193" name="直線コネクタ 192"/>
        <xdr:cNvCxnSpPr/>
      </xdr:nvCxnSpPr>
      <xdr:spPr>
        <a:xfrm flipV="1">
          <a:off x="3098800" y="91281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4" name="フローチャート: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5" name="テキスト ボックス 194"/>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22225</xdr:rowOff>
    </xdr:from>
    <xdr:to>
      <xdr:col>15</xdr:col>
      <xdr:colOff>98425</xdr:colOff>
      <xdr:row>53</xdr:row>
      <xdr:rowOff>127000</xdr:rowOff>
    </xdr:to>
    <xdr:cxnSp macro="">
      <xdr:nvCxnSpPr>
        <xdr:cNvPr id="196" name="直線コネクタ 195"/>
        <xdr:cNvCxnSpPr/>
      </xdr:nvCxnSpPr>
      <xdr:spPr>
        <a:xfrm>
          <a:off x="2209800" y="910907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22225</xdr:rowOff>
    </xdr:from>
    <xdr:to>
      <xdr:col>11</xdr:col>
      <xdr:colOff>9525</xdr:colOff>
      <xdr:row>53</xdr:row>
      <xdr:rowOff>117475</xdr:rowOff>
    </xdr:to>
    <xdr:cxnSp macro="">
      <xdr:nvCxnSpPr>
        <xdr:cNvPr id="199" name="直線コネクタ 198"/>
        <xdr:cNvCxnSpPr/>
      </xdr:nvCxnSpPr>
      <xdr:spPr>
        <a:xfrm flipV="1">
          <a:off x="1320800" y="91090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28575</xdr:rowOff>
    </xdr:from>
    <xdr:to>
      <xdr:col>6</xdr:col>
      <xdr:colOff>171450</xdr:colOff>
      <xdr:row>56</xdr:row>
      <xdr:rowOff>130175</xdr:rowOff>
    </xdr:to>
    <xdr:sp macro="" textlink="">
      <xdr:nvSpPr>
        <xdr:cNvPr id="202" name="フローチャート: 判断 201"/>
        <xdr:cNvSpPr/>
      </xdr:nvSpPr>
      <xdr:spPr>
        <a:xfrm>
          <a:off x="1270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114952</xdr:rowOff>
    </xdr:from>
    <xdr:ext cx="762000" cy="259045"/>
    <xdr:sp macro="" textlink="">
      <xdr:nvSpPr>
        <xdr:cNvPr id="203" name="テキスト ボックス 202"/>
        <xdr:cNvSpPr txBox="1"/>
      </xdr:nvSpPr>
      <xdr:spPr>
        <a:xfrm>
          <a:off x="939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xdr:rowOff>
    </xdr:from>
    <xdr:to>
      <xdr:col>24</xdr:col>
      <xdr:colOff>76200</xdr:colOff>
      <xdr:row>53</xdr:row>
      <xdr:rowOff>111125</xdr:rowOff>
    </xdr:to>
    <xdr:sp macro="" textlink="">
      <xdr:nvSpPr>
        <xdr:cNvPr id="209" name="楕円 208"/>
        <xdr:cNvSpPr/>
      </xdr:nvSpPr>
      <xdr:spPr>
        <a:xfrm>
          <a:off x="4775200" y="909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89552</xdr:rowOff>
    </xdr:from>
    <xdr:ext cx="762000" cy="259045"/>
    <xdr:sp macro="" textlink="">
      <xdr:nvSpPr>
        <xdr:cNvPr id="210" name="扶助費該当値テキスト"/>
        <xdr:cNvSpPr txBox="1"/>
      </xdr:nvSpPr>
      <xdr:spPr>
        <a:xfrm>
          <a:off x="4914900" y="900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161925</xdr:rowOff>
    </xdr:from>
    <xdr:to>
      <xdr:col>20</xdr:col>
      <xdr:colOff>38100</xdr:colOff>
      <xdr:row>53</xdr:row>
      <xdr:rowOff>92075</xdr:rowOff>
    </xdr:to>
    <xdr:sp macro="" textlink="">
      <xdr:nvSpPr>
        <xdr:cNvPr id="211" name="楕円 210"/>
        <xdr:cNvSpPr/>
      </xdr:nvSpPr>
      <xdr:spPr>
        <a:xfrm>
          <a:off x="3937000" y="90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102252</xdr:rowOff>
    </xdr:from>
    <xdr:ext cx="736600" cy="259045"/>
    <xdr:sp macro="" textlink="">
      <xdr:nvSpPr>
        <xdr:cNvPr id="212" name="テキスト ボックス 211"/>
        <xdr:cNvSpPr txBox="1"/>
      </xdr:nvSpPr>
      <xdr:spPr>
        <a:xfrm>
          <a:off x="3606800" y="8846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76200</xdr:rowOff>
    </xdr:from>
    <xdr:to>
      <xdr:col>15</xdr:col>
      <xdr:colOff>149225</xdr:colOff>
      <xdr:row>54</xdr:row>
      <xdr:rowOff>6350</xdr:rowOff>
    </xdr:to>
    <xdr:sp macro="" textlink="">
      <xdr:nvSpPr>
        <xdr:cNvPr id="213" name="楕円 212"/>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16527</xdr:rowOff>
    </xdr:from>
    <xdr:ext cx="762000" cy="259045"/>
    <xdr:sp macro="" textlink="">
      <xdr:nvSpPr>
        <xdr:cNvPr id="214" name="テキスト ボックス 213"/>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142875</xdr:rowOff>
    </xdr:from>
    <xdr:to>
      <xdr:col>11</xdr:col>
      <xdr:colOff>60325</xdr:colOff>
      <xdr:row>53</xdr:row>
      <xdr:rowOff>73025</xdr:rowOff>
    </xdr:to>
    <xdr:sp macro="" textlink="">
      <xdr:nvSpPr>
        <xdr:cNvPr id="215" name="楕円 214"/>
        <xdr:cNvSpPr/>
      </xdr:nvSpPr>
      <xdr:spPr>
        <a:xfrm>
          <a:off x="2159000" y="905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83202</xdr:rowOff>
    </xdr:from>
    <xdr:ext cx="762000" cy="259045"/>
    <xdr:sp macro="" textlink="">
      <xdr:nvSpPr>
        <xdr:cNvPr id="216" name="テキスト ボックス 215"/>
        <xdr:cNvSpPr txBox="1"/>
      </xdr:nvSpPr>
      <xdr:spPr>
        <a:xfrm>
          <a:off x="1828800" y="882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66675</xdr:rowOff>
    </xdr:from>
    <xdr:to>
      <xdr:col>6</xdr:col>
      <xdr:colOff>171450</xdr:colOff>
      <xdr:row>53</xdr:row>
      <xdr:rowOff>168275</xdr:rowOff>
    </xdr:to>
    <xdr:sp macro="" textlink="">
      <xdr:nvSpPr>
        <xdr:cNvPr id="217" name="楕円 216"/>
        <xdr:cNvSpPr/>
      </xdr:nvSpPr>
      <xdr:spPr>
        <a:xfrm>
          <a:off x="1270000" y="91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7002</xdr:rowOff>
    </xdr:from>
    <xdr:ext cx="762000" cy="259045"/>
    <xdr:sp macro="" textlink="">
      <xdr:nvSpPr>
        <xdr:cNvPr id="218" name="テキスト ボックス 217"/>
        <xdr:cNvSpPr txBox="1"/>
      </xdr:nvSpPr>
      <xdr:spPr>
        <a:xfrm>
          <a:off x="93980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その他に係る経常収支比率は平均を下回っているが、要因としては繰出金が少ないことにある。今後も各事業において独立採算の原則に立ち普通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167822</xdr:rowOff>
    </xdr:from>
    <xdr:to>
      <xdr:col>82</xdr:col>
      <xdr:colOff>107950</xdr:colOff>
      <xdr:row>55</xdr:row>
      <xdr:rowOff>9978</xdr:rowOff>
    </xdr:to>
    <xdr:cxnSp macro="">
      <xdr:nvCxnSpPr>
        <xdr:cNvPr id="253" name="直線コネクタ 252"/>
        <xdr:cNvCxnSpPr/>
      </xdr:nvCxnSpPr>
      <xdr:spPr>
        <a:xfrm flipV="1">
          <a:off x="15671800" y="9254672"/>
          <a:ext cx="8382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75492</xdr:rowOff>
    </xdr:from>
    <xdr:ext cx="762000" cy="259045"/>
    <xdr:sp macro="" textlink="">
      <xdr:nvSpPr>
        <xdr:cNvPr id="254" name="その他平均値テキスト"/>
        <xdr:cNvSpPr txBox="1"/>
      </xdr:nvSpPr>
      <xdr:spPr>
        <a:xfrm>
          <a:off x="16598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29028</xdr:rowOff>
    </xdr:from>
    <xdr:to>
      <xdr:col>78</xdr:col>
      <xdr:colOff>69850</xdr:colOff>
      <xdr:row>55</xdr:row>
      <xdr:rowOff>9978</xdr:rowOff>
    </xdr:to>
    <xdr:cxnSp macro="">
      <xdr:nvCxnSpPr>
        <xdr:cNvPr id="256" name="直線コネクタ 255"/>
        <xdr:cNvCxnSpPr/>
      </xdr:nvCxnSpPr>
      <xdr:spPr>
        <a:xfrm>
          <a:off x="14782800" y="92873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58" name="テキスト ボックス 257"/>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29028</xdr:rowOff>
    </xdr:from>
    <xdr:to>
      <xdr:col>73</xdr:col>
      <xdr:colOff>180975</xdr:colOff>
      <xdr:row>54</xdr:row>
      <xdr:rowOff>72572</xdr:rowOff>
    </xdr:to>
    <xdr:cxnSp macro="">
      <xdr:nvCxnSpPr>
        <xdr:cNvPr id="259" name="直線コネクタ 258"/>
        <xdr:cNvCxnSpPr/>
      </xdr:nvCxnSpPr>
      <xdr:spPr>
        <a:xfrm flipV="1">
          <a:off x="13893800" y="9287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65315</xdr:rowOff>
    </xdr:from>
    <xdr:to>
      <xdr:col>74</xdr:col>
      <xdr:colOff>31750</xdr:colOff>
      <xdr:row>58</xdr:row>
      <xdr:rowOff>166915</xdr:rowOff>
    </xdr:to>
    <xdr:sp macro="" textlink="">
      <xdr:nvSpPr>
        <xdr:cNvPr id="260" name="フローチャート: 判断 259"/>
        <xdr:cNvSpPr/>
      </xdr:nvSpPr>
      <xdr:spPr>
        <a:xfrm>
          <a:off x="14732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151692</xdr:rowOff>
    </xdr:from>
    <xdr:ext cx="762000" cy="259045"/>
    <xdr:sp macro="" textlink="">
      <xdr:nvSpPr>
        <xdr:cNvPr id="261" name="テキスト ボックス 260"/>
        <xdr:cNvSpPr txBox="1"/>
      </xdr:nvSpPr>
      <xdr:spPr>
        <a:xfrm>
          <a:off x="14401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50800</xdr:rowOff>
    </xdr:from>
    <xdr:to>
      <xdr:col>69</xdr:col>
      <xdr:colOff>92075</xdr:colOff>
      <xdr:row>54</xdr:row>
      <xdr:rowOff>72572</xdr:rowOff>
    </xdr:to>
    <xdr:cxnSp macro="">
      <xdr:nvCxnSpPr>
        <xdr:cNvPr id="262" name="直線コネクタ 261"/>
        <xdr:cNvCxnSpPr/>
      </xdr:nvCxnSpPr>
      <xdr:spPr>
        <a:xfrm>
          <a:off x="13004800" y="9309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119743</xdr:rowOff>
    </xdr:from>
    <xdr:to>
      <xdr:col>69</xdr:col>
      <xdr:colOff>142875</xdr:colOff>
      <xdr:row>59</xdr:row>
      <xdr:rowOff>49893</xdr:rowOff>
    </xdr:to>
    <xdr:sp macro="" textlink="">
      <xdr:nvSpPr>
        <xdr:cNvPr id="263" name="フローチャート: 判断 262"/>
        <xdr:cNvSpPr/>
      </xdr:nvSpPr>
      <xdr:spPr>
        <a:xfrm>
          <a:off x="13843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34670</xdr:rowOff>
    </xdr:from>
    <xdr:ext cx="762000" cy="259045"/>
    <xdr:sp macro="" textlink="">
      <xdr:nvSpPr>
        <xdr:cNvPr id="264" name="テキスト ボックス 263"/>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130628</xdr:rowOff>
    </xdr:from>
    <xdr:to>
      <xdr:col>65</xdr:col>
      <xdr:colOff>53975</xdr:colOff>
      <xdr:row>59</xdr:row>
      <xdr:rowOff>60778</xdr:rowOff>
    </xdr:to>
    <xdr:sp macro="" textlink="">
      <xdr:nvSpPr>
        <xdr:cNvPr id="265" name="フローチャート: 判断 264"/>
        <xdr:cNvSpPr/>
      </xdr:nvSpPr>
      <xdr:spPr>
        <a:xfrm>
          <a:off x="12954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45555</xdr:rowOff>
    </xdr:from>
    <xdr:ext cx="762000" cy="259045"/>
    <xdr:sp macro="" textlink="">
      <xdr:nvSpPr>
        <xdr:cNvPr id="266" name="テキスト ボックス 265"/>
        <xdr:cNvSpPr txBox="1"/>
      </xdr:nvSpPr>
      <xdr:spPr>
        <a:xfrm>
          <a:off x="12623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117022</xdr:rowOff>
    </xdr:from>
    <xdr:to>
      <xdr:col>82</xdr:col>
      <xdr:colOff>158750</xdr:colOff>
      <xdr:row>54</xdr:row>
      <xdr:rowOff>47172</xdr:rowOff>
    </xdr:to>
    <xdr:sp macro="" textlink="">
      <xdr:nvSpPr>
        <xdr:cNvPr id="272" name="楕円 271"/>
        <xdr:cNvSpPr/>
      </xdr:nvSpPr>
      <xdr:spPr>
        <a:xfrm>
          <a:off x="16459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133549</xdr:rowOff>
    </xdr:from>
    <xdr:ext cx="762000" cy="259045"/>
    <xdr:sp macro="" textlink="">
      <xdr:nvSpPr>
        <xdr:cNvPr id="273" name="その他該当値テキスト"/>
        <xdr:cNvSpPr txBox="1"/>
      </xdr:nvSpPr>
      <xdr:spPr>
        <a:xfrm>
          <a:off x="16598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130628</xdr:rowOff>
    </xdr:from>
    <xdr:to>
      <xdr:col>78</xdr:col>
      <xdr:colOff>120650</xdr:colOff>
      <xdr:row>55</xdr:row>
      <xdr:rowOff>60778</xdr:rowOff>
    </xdr:to>
    <xdr:sp macro="" textlink="">
      <xdr:nvSpPr>
        <xdr:cNvPr id="274" name="楕円 273"/>
        <xdr:cNvSpPr/>
      </xdr:nvSpPr>
      <xdr:spPr>
        <a:xfrm>
          <a:off x="15621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70955</xdr:rowOff>
    </xdr:from>
    <xdr:ext cx="736600" cy="259045"/>
    <xdr:sp macro="" textlink="">
      <xdr:nvSpPr>
        <xdr:cNvPr id="275" name="テキスト ボックス 274"/>
        <xdr:cNvSpPr txBox="1"/>
      </xdr:nvSpPr>
      <xdr:spPr>
        <a:xfrm>
          <a:off x="15290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149678</xdr:rowOff>
    </xdr:from>
    <xdr:to>
      <xdr:col>74</xdr:col>
      <xdr:colOff>31750</xdr:colOff>
      <xdr:row>54</xdr:row>
      <xdr:rowOff>79828</xdr:rowOff>
    </xdr:to>
    <xdr:sp macro="" textlink="">
      <xdr:nvSpPr>
        <xdr:cNvPr id="276" name="楕円 275"/>
        <xdr:cNvSpPr/>
      </xdr:nvSpPr>
      <xdr:spPr>
        <a:xfrm>
          <a:off x="14732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90005</xdr:rowOff>
    </xdr:from>
    <xdr:ext cx="762000" cy="259045"/>
    <xdr:sp macro="" textlink="">
      <xdr:nvSpPr>
        <xdr:cNvPr id="277" name="テキスト ボックス 276"/>
        <xdr:cNvSpPr txBox="1"/>
      </xdr:nvSpPr>
      <xdr:spPr>
        <a:xfrm>
          <a:off x="14401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21772</xdr:rowOff>
    </xdr:from>
    <xdr:to>
      <xdr:col>69</xdr:col>
      <xdr:colOff>142875</xdr:colOff>
      <xdr:row>54</xdr:row>
      <xdr:rowOff>123372</xdr:rowOff>
    </xdr:to>
    <xdr:sp macro="" textlink="">
      <xdr:nvSpPr>
        <xdr:cNvPr id="278" name="楕円 277"/>
        <xdr:cNvSpPr/>
      </xdr:nvSpPr>
      <xdr:spPr>
        <a:xfrm>
          <a:off x="13843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133549</xdr:rowOff>
    </xdr:from>
    <xdr:ext cx="762000" cy="259045"/>
    <xdr:sp macro="" textlink="">
      <xdr:nvSpPr>
        <xdr:cNvPr id="279" name="テキスト ボックス 278"/>
        <xdr:cNvSpPr txBox="1"/>
      </xdr:nvSpPr>
      <xdr:spPr>
        <a:xfrm>
          <a:off x="13512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0</xdr:rowOff>
    </xdr:from>
    <xdr:to>
      <xdr:col>65</xdr:col>
      <xdr:colOff>53975</xdr:colOff>
      <xdr:row>54</xdr:row>
      <xdr:rowOff>101600</xdr:rowOff>
    </xdr:to>
    <xdr:sp macro="" textlink="">
      <xdr:nvSpPr>
        <xdr:cNvPr id="280" name="楕円 279"/>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111777</xdr:rowOff>
    </xdr:from>
    <xdr:ext cx="762000" cy="259045"/>
    <xdr:sp macro="" textlink="">
      <xdr:nvSpPr>
        <xdr:cNvPr id="281" name="テキスト ボックス 280"/>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補助費等に係る経常収支比率は平均を大きく上回っている。これは消防などの業務を一部事務組合で行っていることにより負担金が大きくなっているためである。今後も普通会計の負担額を減らす一部事務組合の適正な執行体制の確立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143002</xdr:rowOff>
    </xdr:from>
    <xdr:to>
      <xdr:col>82</xdr:col>
      <xdr:colOff>107950</xdr:colOff>
      <xdr:row>39</xdr:row>
      <xdr:rowOff>165862</xdr:rowOff>
    </xdr:to>
    <xdr:cxnSp macro="">
      <xdr:nvCxnSpPr>
        <xdr:cNvPr id="311" name="直線コネクタ 310"/>
        <xdr:cNvCxnSpPr/>
      </xdr:nvCxnSpPr>
      <xdr:spPr>
        <a:xfrm flipV="1">
          <a:off x="15671800" y="68295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2"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88138</xdr:rowOff>
    </xdr:from>
    <xdr:to>
      <xdr:col>78</xdr:col>
      <xdr:colOff>69850</xdr:colOff>
      <xdr:row>39</xdr:row>
      <xdr:rowOff>165862</xdr:rowOff>
    </xdr:to>
    <xdr:cxnSp macro="">
      <xdr:nvCxnSpPr>
        <xdr:cNvPr id="314" name="直線コネクタ 313"/>
        <xdr:cNvCxnSpPr/>
      </xdr:nvCxnSpPr>
      <xdr:spPr>
        <a:xfrm>
          <a:off x="14782800" y="67746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6" name="テキスト ボックス 315"/>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69850</xdr:rowOff>
    </xdr:from>
    <xdr:to>
      <xdr:col>73</xdr:col>
      <xdr:colOff>180975</xdr:colOff>
      <xdr:row>39</xdr:row>
      <xdr:rowOff>88138</xdr:rowOff>
    </xdr:to>
    <xdr:cxnSp macro="">
      <xdr:nvCxnSpPr>
        <xdr:cNvPr id="317" name="直線コネクタ 316"/>
        <xdr:cNvCxnSpPr/>
      </xdr:nvCxnSpPr>
      <xdr:spPr>
        <a:xfrm>
          <a:off x="13893800" y="67564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8" name="フローチャート: 判断 317"/>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9" name="テキスト ボックス 318"/>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69850</xdr:rowOff>
    </xdr:from>
    <xdr:to>
      <xdr:col>69</xdr:col>
      <xdr:colOff>92075</xdr:colOff>
      <xdr:row>39</xdr:row>
      <xdr:rowOff>101854</xdr:rowOff>
    </xdr:to>
    <xdr:cxnSp macro="">
      <xdr:nvCxnSpPr>
        <xdr:cNvPr id="320" name="直線コネクタ 319"/>
        <xdr:cNvCxnSpPr/>
      </xdr:nvCxnSpPr>
      <xdr:spPr>
        <a:xfrm flipV="1">
          <a:off x="13004800" y="67564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1" name="フローチャート: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2" name="テキスト ボックス 321"/>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4" name="テキスト ボックス 323"/>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92202</xdr:rowOff>
    </xdr:from>
    <xdr:to>
      <xdr:col>82</xdr:col>
      <xdr:colOff>158750</xdr:colOff>
      <xdr:row>40</xdr:row>
      <xdr:rowOff>22352</xdr:rowOff>
    </xdr:to>
    <xdr:sp macro="" textlink="">
      <xdr:nvSpPr>
        <xdr:cNvPr id="330" name="楕円 329"/>
        <xdr:cNvSpPr/>
      </xdr:nvSpPr>
      <xdr:spPr>
        <a:xfrm>
          <a:off x="164592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64279</xdr:rowOff>
    </xdr:from>
    <xdr:ext cx="762000" cy="259045"/>
    <xdr:sp macro="" textlink="">
      <xdr:nvSpPr>
        <xdr:cNvPr id="331" name="補助費等該当値テキスト"/>
        <xdr:cNvSpPr txBox="1"/>
      </xdr:nvSpPr>
      <xdr:spPr>
        <a:xfrm>
          <a:off x="165989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115062</xdr:rowOff>
    </xdr:from>
    <xdr:to>
      <xdr:col>78</xdr:col>
      <xdr:colOff>120650</xdr:colOff>
      <xdr:row>40</xdr:row>
      <xdr:rowOff>45212</xdr:rowOff>
    </xdr:to>
    <xdr:sp macro="" textlink="">
      <xdr:nvSpPr>
        <xdr:cNvPr id="332" name="楕円 331"/>
        <xdr:cNvSpPr/>
      </xdr:nvSpPr>
      <xdr:spPr>
        <a:xfrm>
          <a:off x="15621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29989</xdr:rowOff>
    </xdr:from>
    <xdr:ext cx="736600" cy="259045"/>
    <xdr:sp macro="" textlink="">
      <xdr:nvSpPr>
        <xdr:cNvPr id="333" name="テキスト ボックス 332"/>
        <xdr:cNvSpPr txBox="1"/>
      </xdr:nvSpPr>
      <xdr:spPr>
        <a:xfrm>
          <a:off x="15290800" y="688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37338</xdr:rowOff>
    </xdr:from>
    <xdr:to>
      <xdr:col>74</xdr:col>
      <xdr:colOff>31750</xdr:colOff>
      <xdr:row>39</xdr:row>
      <xdr:rowOff>138938</xdr:rowOff>
    </xdr:to>
    <xdr:sp macro="" textlink="">
      <xdr:nvSpPr>
        <xdr:cNvPr id="334" name="楕円 333"/>
        <xdr:cNvSpPr/>
      </xdr:nvSpPr>
      <xdr:spPr>
        <a:xfrm>
          <a:off x="14732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123715</xdr:rowOff>
    </xdr:from>
    <xdr:ext cx="762000" cy="259045"/>
    <xdr:sp macro="" textlink="">
      <xdr:nvSpPr>
        <xdr:cNvPr id="335" name="テキスト ボックス 334"/>
        <xdr:cNvSpPr txBox="1"/>
      </xdr:nvSpPr>
      <xdr:spPr>
        <a:xfrm>
          <a:off x="14401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19050</xdr:rowOff>
    </xdr:from>
    <xdr:to>
      <xdr:col>69</xdr:col>
      <xdr:colOff>142875</xdr:colOff>
      <xdr:row>39</xdr:row>
      <xdr:rowOff>120650</xdr:rowOff>
    </xdr:to>
    <xdr:sp macro="" textlink="">
      <xdr:nvSpPr>
        <xdr:cNvPr id="336" name="楕円 335"/>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105427</xdr:rowOff>
    </xdr:from>
    <xdr:ext cx="762000" cy="259045"/>
    <xdr:sp macro="" textlink="">
      <xdr:nvSpPr>
        <xdr:cNvPr id="337" name="テキスト ボックス 336"/>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51054</xdr:rowOff>
    </xdr:from>
    <xdr:to>
      <xdr:col>65</xdr:col>
      <xdr:colOff>53975</xdr:colOff>
      <xdr:row>39</xdr:row>
      <xdr:rowOff>152654</xdr:rowOff>
    </xdr:to>
    <xdr:sp macro="" textlink="">
      <xdr:nvSpPr>
        <xdr:cNvPr id="338" name="楕円 337"/>
        <xdr:cNvSpPr/>
      </xdr:nvSpPr>
      <xdr:spPr>
        <a:xfrm>
          <a:off x="12954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137431</xdr:rowOff>
    </xdr:from>
    <xdr:ext cx="762000" cy="259045"/>
    <xdr:sp macro="" textlink="">
      <xdr:nvSpPr>
        <xdr:cNvPr id="339" name="テキスト ボックス 338"/>
        <xdr:cNvSpPr txBox="1"/>
      </xdr:nvSpPr>
      <xdr:spPr>
        <a:xfrm>
          <a:off x="12623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となったが、類似団体平均を下回っている。これは、過去に短期的集中的に行った社会資本整備などに借り入れた借入金に償還が進んでいるためである。また、地方債の残額の中には、過疎債などの普通交付税に算入される起債償還も多く含まれている。以前、公債費の占める割合が高いことから公債費負担の適正化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83566</xdr:rowOff>
    </xdr:from>
    <xdr:to>
      <xdr:col>24</xdr:col>
      <xdr:colOff>25400</xdr:colOff>
      <xdr:row>75</xdr:row>
      <xdr:rowOff>120142</xdr:rowOff>
    </xdr:to>
    <xdr:cxnSp macro="">
      <xdr:nvCxnSpPr>
        <xdr:cNvPr id="370" name="直線コネクタ 369"/>
        <xdr:cNvCxnSpPr/>
      </xdr:nvCxnSpPr>
      <xdr:spPr>
        <a:xfrm>
          <a:off x="3987800" y="129423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71" name="公債費平均値テキスト"/>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83566</xdr:rowOff>
    </xdr:from>
    <xdr:to>
      <xdr:col>19</xdr:col>
      <xdr:colOff>187325</xdr:colOff>
      <xdr:row>75</xdr:row>
      <xdr:rowOff>92710</xdr:rowOff>
    </xdr:to>
    <xdr:cxnSp macro="">
      <xdr:nvCxnSpPr>
        <xdr:cNvPr id="373" name="直線コネクタ 372"/>
        <xdr:cNvCxnSpPr/>
      </xdr:nvCxnSpPr>
      <xdr:spPr>
        <a:xfrm flipV="1">
          <a:off x="3098800" y="12942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4" name="フローチャート: 判断 373"/>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5" name="テキスト ボックス 374"/>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129286</xdr:rowOff>
    </xdr:to>
    <xdr:cxnSp macro="">
      <xdr:nvCxnSpPr>
        <xdr:cNvPr id="376" name="直線コネクタ 375"/>
        <xdr:cNvCxnSpPr/>
      </xdr:nvCxnSpPr>
      <xdr:spPr>
        <a:xfrm flipV="1">
          <a:off x="2209800" y="12951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8" name="テキスト ボックス 377"/>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129286</xdr:rowOff>
    </xdr:from>
    <xdr:to>
      <xdr:col>11</xdr:col>
      <xdr:colOff>9525</xdr:colOff>
      <xdr:row>76</xdr:row>
      <xdr:rowOff>30987</xdr:rowOff>
    </xdr:to>
    <xdr:cxnSp macro="">
      <xdr:nvCxnSpPr>
        <xdr:cNvPr id="379" name="直線コネクタ 378"/>
        <xdr:cNvCxnSpPr/>
      </xdr:nvCxnSpPr>
      <xdr:spPr>
        <a:xfrm flipV="1">
          <a:off x="1320800" y="12988036"/>
          <a:ext cx="889000" cy="7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101346</xdr:rowOff>
    </xdr:from>
    <xdr:to>
      <xdr:col>11</xdr:col>
      <xdr:colOff>60325</xdr:colOff>
      <xdr:row>78</xdr:row>
      <xdr:rowOff>31496</xdr:rowOff>
    </xdr:to>
    <xdr:sp macro="" textlink="">
      <xdr:nvSpPr>
        <xdr:cNvPr id="380" name="フローチャート: 判断 379"/>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81" name="テキスト ボックス 380"/>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2" name="フローチャート: 判断 381"/>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3" name="テキスト ボックス 382"/>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69342</xdr:rowOff>
    </xdr:from>
    <xdr:to>
      <xdr:col>24</xdr:col>
      <xdr:colOff>76200</xdr:colOff>
      <xdr:row>75</xdr:row>
      <xdr:rowOff>170942</xdr:rowOff>
    </xdr:to>
    <xdr:sp macro="" textlink="">
      <xdr:nvSpPr>
        <xdr:cNvPr id="389" name="楕円 388"/>
        <xdr:cNvSpPr/>
      </xdr:nvSpPr>
      <xdr:spPr>
        <a:xfrm>
          <a:off x="4775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85869</xdr:rowOff>
    </xdr:from>
    <xdr:ext cx="762000" cy="259045"/>
    <xdr:sp macro="" textlink="">
      <xdr:nvSpPr>
        <xdr:cNvPr id="390" name="公債費該当値テキスト"/>
        <xdr:cNvSpPr txBox="1"/>
      </xdr:nvSpPr>
      <xdr:spPr>
        <a:xfrm>
          <a:off x="4914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32766</xdr:rowOff>
    </xdr:from>
    <xdr:to>
      <xdr:col>20</xdr:col>
      <xdr:colOff>38100</xdr:colOff>
      <xdr:row>75</xdr:row>
      <xdr:rowOff>134366</xdr:rowOff>
    </xdr:to>
    <xdr:sp macro="" textlink="">
      <xdr:nvSpPr>
        <xdr:cNvPr id="391" name="楕円 390"/>
        <xdr:cNvSpPr/>
      </xdr:nvSpPr>
      <xdr:spPr>
        <a:xfrm>
          <a:off x="3937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144543</xdr:rowOff>
    </xdr:from>
    <xdr:ext cx="736600" cy="259045"/>
    <xdr:sp macro="" textlink="">
      <xdr:nvSpPr>
        <xdr:cNvPr id="392" name="テキスト ボックス 391"/>
        <xdr:cNvSpPr txBox="1"/>
      </xdr:nvSpPr>
      <xdr:spPr>
        <a:xfrm>
          <a:off x="3606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93" name="楕円 392"/>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94" name="テキスト ボックス 393"/>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78486</xdr:rowOff>
    </xdr:from>
    <xdr:to>
      <xdr:col>11</xdr:col>
      <xdr:colOff>60325</xdr:colOff>
      <xdr:row>76</xdr:row>
      <xdr:rowOff>8635</xdr:rowOff>
    </xdr:to>
    <xdr:sp macro="" textlink="">
      <xdr:nvSpPr>
        <xdr:cNvPr id="395" name="楕円 394"/>
        <xdr:cNvSpPr/>
      </xdr:nvSpPr>
      <xdr:spPr>
        <a:xfrm>
          <a:off x="2159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18813</xdr:rowOff>
    </xdr:from>
    <xdr:ext cx="762000" cy="259045"/>
    <xdr:sp macro="" textlink="">
      <xdr:nvSpPr>
        <xdr:cNvPr id="396" name="テキスト ボックス 395"/>
        <xdr:cNvSpPr txBox="1"/>
      </xdr:nvSpPr>
      <xdr:spPr>
        <a:xfrm>
          <a:off x="1828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151637</xdr:rowOff>
    </xdr:from>
    <xdr:to>
      <xdr:col>6</xdr:col>
      <xdr:colOff>171450</xdr:colOff>
      <xdr:row>76</xdr:row>
      <xdr:rowOff>81787</xdr:rowOff>
    </xdr:to>
    <xdr:sp macro="" textlink="">
      <xdr:nvSpPr>
        <xdr:cNvPr id="397" name="楕円 396"/>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91965</xdr:rowOff>
    </xdr:from>
    <xdr:ext cx="762000" cy="259045"/>
    <xdr:sp macro="" textlink="">
      <xdr:nvSpPr>
        <xdr:cNvPr id="398" name="テキスト ボックス 397"/>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本年度は前年度から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67.5</a:t>
          </a:r>
          <a:r>
            <a:rPr kumimoji="1" lang="ja-JP" altLang="en-US" sz="1300">
              <a:latin typeface="ＭＳ Ｐゴシック" panose="020B0600070205080204" pitchFamily="50" charset="-128"/>
              <a:ea typeface="ＭＳ Ｐゴシック" panose="020B0600070205080204" pitchFamily="50" charset="-128"/>
            </a:rPr>
            <a:t>％となった。類似団体と比較すると平均を下回っているが、その差は前年度に比べて小さくなっている。今後も税収の大幅は増加が見込まれず、交付税の見通しも不透明であることを鑑み、計画的な事務の実施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76</xdr:row>
      <xdr:rowOff>12700</xdr:rowOff>
    </xdr:to>
    <xdr:cxnSp macro="">
      <xdr:nvCxnSpPr>
        <xdr:cNvPr id="429" name="直線コネクタ 428"/>
        <xdr:cNvCxnSpPr/>
      </xdr:nvCxnSpPr>
      <xdr:spPr>
        <a:xfrm flipV="1">
          <a:off x="15671800" y="12928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11701</xdr:rowOff>
    </xdr:from>
    <xdr:ext cx="762000" cy="259045"/>
    <xdr:sp macro="" textlink="">
      <xdr:nvSpPr>
        <xdr:cNvPr id="430" name="公債費以外平均値テキスト"/>
        <xdr:cNvSpPr txBox="1"/>
      </xdr:nvSpPr>
      <xdr:spPr>
        <a:xfrm>
          <a:off x="16598900" y="1304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165863</xdr:rowOff>
    </xdr:from>
    <xdr:to>
      <xdr:col>78</xdr:col>
      <xdr:colOff>69850</xdr:colOff>
      <xdr:row>76</xdr:row>
      <xdr:rowOff>12700</xdr:rowOff>
    </xdr:to>
    <xdr:cxnSp macro="">
      <xdr:nvCxnSpPr>
        <xdr:cNvPr id="432" name="直線コネクタ 431"/>
        <xdr:cNvCxnSpPr/>
      </xdr:nvCxnSpPr>
      <xdr:spPr>
        <a:xfrm>
          <a:off x="14782800" y="130246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3" name="フローチャート: 判断 432"/>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4" name="テキスト ボックス 433"/>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120142</xdr:rowOff>
    </xdr:from>
    <xdr:to>
      <xdr:col>73</xdr:col>
      <xdr:colOff>180975</xdr:colOff>
      <xdr:row>75</xdr:row>
      <xdr:rowOff>165863</xdr:rowOff>
    </xdr:to>
    <xdr:cxnSp macro="">
      <xdr:nvCxnSpPr>
        <xdr:cNvPr id="435" name="直線コネクタ 434"/>
        <xdr:cNvCxnSpPr/>
      </xdr:nvCxnSpPr>
      <xdr:spPr>
        <a:xfrm>
          <a:off x="13893800" y="129788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6" name="フローチャート: 判断 435"/>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37" name="テキスト ボックス 436"/>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75</xdr:row>
      <xdr:rowOff>120142</xdr:rowOff>
    </xdr:to>
    <xdr:cxnSp macro="">
      <xdr:nvCxnSpPr>
        <xdr:cNvPr id="438" name="直線コネクタ 437"/>
        <xdr:cNvCxnSpPr/>
      </xdr:nvCxnSpPr>
      <xdr:spPr>
        <a:xfrm>
          <a:off x="13004800" y="129286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55626</xdr:rowOff>
    </xdr:from>
    <xdr:to>
      <xdr:col>69</xdr:col>
      <xdr:colOff>142875</xdr:colOff>
      <xdr:row>77</xdr:row>
      <xdr:rowOff>157226</xdr:rowOff>
    </xdr:to>
    <xdr:sp macro="" textlink="">
      <xdr:nvSpPr>
        <xdr:cNvPr id="439" name="フローチャート: 判断 438"/>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40" name="テキスト ボックス 439"/>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1" name="フローチャート: 判断 440"/>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42" name="テキスト ボックス 441"/>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48" name="楕円 447"/>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35577</xdr:rowOff>
    </xdr:from>
    <xdr:ext cx="762000" cy="259045"/>
    <xdr:sp macro="" textlink="">
      <xdr:nvSpPr>
        <xdr:cNvPr id="449" name="公債費以外該当値テキスト"/>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50" name="楕円 449"/>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51" name="テキスト ボックス 450"/>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115062</xdr:rowOff>
    </xdr:from>
    <xdr:to>
      <xdr:col>74</xdr:col>
      <xdr:colOff>31750</xdr:colOff>
      <xdr:row>76</xdr:row>
      <xdr:rowOff>45213</xdr:rowOff>
    </xdr:to>
    <xdr:sp macro="" textlink="">
      <xdr:nvSpPr>
        <xdr:cNvPr id="452" name="楕円 451"/>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55389</xdr:rowOff>
    </xdr:from>
    <xdr:ext cx="762000" cy="259045"/>
    <xdr:sp macro="" textlink="">
      <xdr:nvSpPr>
        <xdr:cNvPr id="453" name="テキスト ボックス 452"/>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69342</xdr:rowOff>
    </xdr:from>
    <xdr:to>
      <xdr:col>69</xdr:col>
      <xdr:colOff>142875</xdr:colOff>
      <xdr:row>75</xdr:row>
      <xdr:rowOff>170942</xdr:rowOff>
    </xdr:to>
    <xdr:sp macro="" textlink="">
      <xdr:nvSpPr>
        <xdr:cNvPr id="454" name="楕円 453"/>
        <xdr:cNvSpPr/>
      </xdr:nvSpPr>
      <xdr:spPr>
        <a:xfrm>
          <a:off x="13843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9669</xdr:rowOff>
    </xdr:from>
    <xdr:ext cx="762000" cy="259045"/>
    <xdr:sp macro="" textlink="">
      <xdr:nvSpPr>
        <xdr:cNvPr id="455" name="テキスト ボックス 454"/>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56" name="楕円 455"/>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57" name="テキスト ボックス 456"/>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51739</xdr:rowOff>
    </xdr:from>
    <xdr:to>
      <xdr:col>29</xdr:col>
      <xdr:colOff>127000</xdr:colOff>
      <xdr:row>16</xdr:row>
      <xdr:rowOff>86075</xdr:rowOff>
    </xdr:to>
    <xdr:cxnSp macro="">
      <xdr:nvCxnSpPr>
        <xdr:cNvPr id="47" name="直線コネクタ 46"/>
        <xdr:cNvCxnSpPr/>
      </xdr:nvCxnSpPr>
      <xdr:spPr bwMode="auto">
        <a:xfrm flipV="1">
          <a:off x="5003800" y="2842564"/>
          <a:ext cx="647700" cy="34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152686</xdr:rowOff>
    </xdr:from>
    <xdr:ext cx="762000" cy="259045"/>
    <xdr:sp macro="" textlink="">
      <xdr:nvSpPr>
        <xdr:cNvPr id="48" name="人口1人当たり決算額の推移平均値テキスト130"/>
        <xdr:cNvSpPr txBox="1"/>
      </xdr:nvSpPr>
      <xdr:spPr>
        <a:xfrm>
          <a:off x="5740400" y="2943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86075</xdr:rowOff>
    </xdr:from>
    <xdr:to>
      <xdr:col>26</xdr:col>
      <xdr:colOff>50800</xdr:colOff>
      <xdr:row>16</xdr:row>
      <xdr:rowOff>113575</xdr:rowOff>
    </xdr:to>
    <xdr:cxnSp macro="">
      <xdr:nvCxnSpPr>
        <xdr:cNvPr id="50" name="直線コネクタ 49"/>
        <xdr:cNvCxnSpPr/>
      </xdr:nvCxnSpPr>
      <xdr:spPr bwMode="auto">
        <a:xfrm flipV="1">
          <a:off x="4305300" y="2876900"/>
          <a:ext cx="698500" cy="27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157553</xdr:rowOff>
    </xdr:from>
    <xdr:to>
      <xdr:col>26</xdr:col>
      <xdr:colOff>101600</xdr:colOff>
      <xdr:row>17</xdr:row>
      <xdr:rowOff>87703</xdr:rowOff>
    </xdr:to>
    <xdr:sp macro="" textlink="">
      <xdr:nvSpPr>
        <xdr:cNvPr id="51" name="フローチャート: 判断 50"/>
        <xdr:cNvSpPr/>
      </xdr:nvSpPr>
      <xdr:spPr bwMode="auto">
        <a:xfrm>
          <a:off x="49530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72480</xdr:rowOff>
    </xdr:from>
    <xdr:ext cx="736600" cy="259045"/>
    <xdr:sp macro="" textlink="">
      <xdr:nvSpPr>
        <xdr:cNvPr id="52" name="テキスト ボックス 51"/>
        <xdr:cNvSpPr txBox="1"/>
      </xdr:nvSpPr>
      <xdr:spPr>
        <a:xfrm>
          <a:off x="4622800" y="3034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113575</xdr:rowOff>
    </xdr:from>
    <xdr:to>
      <xdr:col>22</xdr:col>
      <xdr:colOff>114300</xdr:colOff>
      <xdr:row>16</xdr:row>
      <xdr:rowOff>127346</xdr:rowOff>
    </xdr:to>
    <xdr:cxnSp macro="">
      <xdr:nvCxnSpPr>
        <xdr:cNvPr id="53" name="直線コネクタ 52"/>
        <xdr:cNvCxnSpPr/>
      </xdr:nvCxnSpPr>
      <xdr:spPr bwMode="auto">
        <a:xfrm flipV="1">
          <a:off x="3606800" y="2904400"/>
          <a:ext cx="698500" cy="13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167762</xdr:rowOff>
    </xdr:from>
    <xdr:to>
      <xdr:col>22</xdr:col>
      <xdr:colOff>165100</xdr:colOff>
      <xdr:row>17</xdr:row>
      <xdr:rowOff>97912</xdr:rowOff>
    </xdr:to>
    <xdr:sp macro="" textlink="">
      <xdr:nvSpPr>
        <xdr:cNvPr id="54" name="フローチャート: 判断 53"/>
        <xdr:cNvSpPr/>
      </xdr:nvSpPr>
      <xdr:spPr bwMode="auto">
        <a:xfrm>
          <a:off x="42545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82689</xdr:rowOff>
    </xdr:from>
    <xdr:ext cx="762000" cy="259045"/>
    <xdr:sp macro="" textlink="">
      <xdr:nvSpPr>
        <xdr:cNvPr id="55" name="テキスト ボックス 54"/>
        <xdr:cNvSpPr txBox="1"/>
      </xdr:nvSpPr>
      <xdr:spPr>
        <a:xfrm>
          <a:off x="3924300" y="304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127346</xdr:rowOff>
    </xdr:from>
    <xdr:to>
      <xdr:col>18</xdr:col>
      <xdr:colOff>177800</xdr:colOff>
      <xdr:row>16</xdr:row>
      <xdr:rowOff>157558</xdr:rowOff>
    </xdr:to>
    <xdr:cxnSp macro="">
      <xdr:nvCxnSpPr>
        <xdr:cNvPr id="56" name="直線コネクタ 55"/>
        <xdr:cNvCxnSpPr/>
      </xdr:nvCxnSpPr>
      <xdr:spPr bwMode="auto">
        <a:xfrm flipV="1">
          <a:off x="2908300" y="2918171"/>
          <a:ext cx="698500" cy="30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5383</xdr:rowOff>
    </xdr:from>
    <xdr:to>
      <xdr:col>19</xdr:col>
      <xdr:colOff>38100</xdr:colOff>
      <xdr:row>17</xdr:row>
      <xdr:rowOff>106983</xdr:rowOff>
    </xdr:to>
    <xdr:sp macro="" textlink="">
      <xdr:nvSpPr>
        <xdr:cNvPr id="57" name="フローチャート: 判断 56"/>
        <xdr:cNvSpPr/>
      </xdr:nvSpPr>
      <xdr:spPr bwMode="auto">
        <a:xfrm>
          <a:off x="3556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91760</xdr:rowOff>
    </xdr:from>
    <xdr:ext cx="762000" cy="259045"/>
    <xdr:sp macro="" textlink="">
      <xdr:nvSpPr>
        <xdr:cNvPr id="58" name="テキスト ボックス 57"/>
        <xdr:cNvSpPr txBox="1"/>
      </xdr:nvSpPr>
      <xdr:spPr>
        <a:xfrm>
          <a:off x="3225800" y="305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9868</xdr:rowOff>
    </xdr:from>
    <xdr:to>
      <xdr:col>15</xdr:col>
      <xdr:colOff>101600</xdr:colOff>
      <xdr:row>17</xdr:row>
      <xdr:rowOff>111468</xdr:rowOff>
    </xdr:to>
    <xdr:sp macro="" textlink="">
      <xdr:nvSpPr>
        <xdr:cNvPr id="59" name="フローチャート: 判断 58"/>
        <xdr:cNvSpPr/>
      </xdr:nvSpPr>
      <xdr:spPr bwMode="auto">
        <a:xfrm>
          <a:off x="2857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96245</xdr:rowOff>
    </xdr:from>
    <xdr:ext cx="762000" cy="259045"/>
    <xdr:sp macro="" textlink="">
      <xdr:nvSpPr>
        <xdr:cNvPr id="60" name="テキスト ボックス 59"/>
        <xdr:cNvSpPr txBox="1"/>
      </xdr:nvSpPr>
      <xdr:spPr>
        <a:xfrm>
          <a:off x="25273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939</xdr:rowOff>
    </xdr:from>
    <xdr:to>
      <xdr:col>29</xdr:col>
      <xdr:colOff>177800</xdr:colOff>
      <xdr:row>16</xdr:row>
      <xdr:rowOff>102539</xdr:rowOff>
    </xdr:to>
    <xdr:sp macro="" textlink="">
      <xdr:nvSpPr>
        <xdr:cNvPr id="66" name="楕円 65"/>
        <xdr:cNvSpPr/>
      </xdr:nvSpPr>
      <xdr:spPr bwMode="auto">
        <a:xfrm>
          <a:off x="5600700" y="279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17466</xdr:rowOff>
    </xdr:from>
    <xdr:ext cx="762000" cy="259045"/>
    <xdr:sp macro="" textlink="">
      <xdr:nvSpPr>
        <xdr:cNvPr id="67" name="人口1人当たり決算額の推移該当値テキスト130"/>
        <xdr:cNvSpPr txBox="1"/>
      </xdr:nvSpPr>
      <xdr:spPr>
        <a:xfrm>
          <a:off x="5740400" y="26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35275</xdr:rowOff>
    </xdr:from>
    <xdr:to>
      <xdr:col>26</xdr:col>
      <xdr:colOff>101600</xdr:colOff>
      <xdr:row>16</xdr:row>
      <xdr:rowOff>136875</xdr:rowOff>
    </xdr:to>
    <xdr:sp macro="" textlink="">
      <xdr:nvSpPr>
        <xdr:cNvPr id="68" name="楕円 67"/>
        <xdr:cNvSpPr/>
      </xdr:nvSpPr>
      <xdr:spPr bwMode="auto">
        <a:xfrm>
          <a:off x="4953000" y="2826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147052</xdr:rowOff>
    </xdr:from>
    <xdr:ext cx="736600" cy="259045"/>
    <xdr:sp macro="" textlink="">
      <xdr:nvSpPr>
        <xdr:cNvPr id="69" name="テキスト ボックス 68"/>
        <xdr:cNvSpPr txBox="1"/>
      </xdr:nvSpPr>
      <xdr:spPr>
        <a:xfrm>
          <a:off x="4622800" y="259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62775</xdr:rowOff>
    </xdr:from>
    <xdr:to>
      <xdr:col>22</xdr:col>
      <xdr:colOff>165100</xdr:colOff>
      <xdr:row>16</xdr:row>
      <xdr:rowOff>164375</xdr:rowOff>
    </xdr:to>
    <xdr:sp macro="" textlink="">
      <xdr:nvSpPr>
        <xdr:cNvPr id="70" name="楕円 69"/>
        <xdr:cNvSpPr/>
      </xdr:nvSpPr>
      <xdr:spPr bwMode="auto">
        <a:xfrm>
          <a:off x="4254500" y="2853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3102</xdr:rowOff>
    </xdr:from>
    <xdr:ext cx="762000" cy="259045"/>
    <xdr:sp macro="" textlink="">
      <xdr:nvSpPr>
        <xdr:cNvPr id="71" name="テキスト ボックス 70"/>
        <xdr:cNvSpPr txBox="1"/>
      </xdr:nvSpPr>
      <xdr:spPr>
        <a:xfrm>
          <a:off x="3924300" y="26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76546</xdr:rowOff>
    </xdr:from>
    <xdr:to>
      <xdr:col>19</xdr:col>
      <xdr:colOff>38100</xdr:colOff>
      <xdr:row>17</xdr:row>
      <xdr:rowOff>6696</xdr:rowOff>
    </xdr:to>
    <xdr:sp macro="" textlink="">
      <xdr:nvSpPr>
        <xdr:cNvPr id="72" name="楕円 71"/>
        <xdr:cNvSpPr/>
      </xdr:nvSpPr>
      <xdr:spPr bwMode="auto">
        <a:xfrm>
          <a:off x="3556000" y="286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16873</xdr:rowOff>
    </xdr:from>
    <xdr:ext cx="762000" cy="259045"/>
    <xdr:sp macro="" textlink="">
      <xdr:nvSpPr>
        <xdr:cNvPr id="73" name="テキスト ボックス 72"/>
        <xdr:cNvSpPr txBox="1"/>
      </xdr:nvSpPr>
      <xdr:spPr>
        <a:xfrm>
          <a:off x="3225800" y="263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106758</xdr:rowOff>
    </xdr:from>
    <xdr:to>
      <xdr:col>15</xdr:col>
      <xdr:colOff>101600</xdr:colOff>
      <xdr:row>17</xdr:row>
      <xdr:rowOff>36908</xdr:rowOff>
    </xdr:to>
    <xdr:sp macro="" textlink="">
      <xdr:nvSpPr>
        <xdr:cNvPr id="74" name="楕円 73"/>
        <xdr:cNvSpPr/>
      </xdr:nvSpPr>
      <xdr:spPr bwMode="auto">
        <a:xfrm>
          <a:off x="2857500" y="2897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47085</xdr:rowOff>
    </xdr:from>
    <xdr:ext cx="762000" cy="259045"/>
    <xdr:sp macro="" textlink="">
      <xdr:nvSpPr>
        <xdr:cNvPr id="75" name="テキスト ボックス 74"/>
        <xdr:cNvSpPr txBox="1"/>
      </xdr:nvSpPr>
      <xdr:spPr>
        <a:xfrm>
          <a:off x="2527300" y="26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61640</xdr:rowOff>
    </xdr:from>
    <xdr:to>
      <xdr:col>29</xdr:col>
      <xdr:colOff>127000</xdr:colOff>
      <xdr:row>37</xdr:row>
      <xdr:rowOff>120199</xdr:rowOff>
    </xdr:to>
    <xdr:cxnSp macro="">
      <xdr:nvCxnSpPr>
        <xdr:cNvPr id="109" name="直線コネクタ 108"/>
        <xdr:cNvCxnSpPr/>
      </xdr:nvCxnSpPr>
      <xdr:spPr bwMode="auto">
        <a:xfrm flipV="1">
          <a:off x="5003800" y="7186340"/>
          <a:ext cx="647700" cy="58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332833</xdr:rowOff>
    </xdr:from>
    <xdr:ext cx="762000" cy="259045"/>
    <xdr:sp macro="" textlink="">
      <xdr:nvSpPr>
        <xdr:cNvPr id="110" name="人口1人当たり決算額の推移平均値テキスト445"/>
        <xdr:cNvSpPr txBox="1"/>
      </xdr:nvSpPr>
      <xdr:spPr>
        <a:xfrm>
          <a:off x="5740400" y="694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120199</xdr:rowOff>
    </xdr:from>
    <xdr:to>
      <xdr:col>26</xdr:col>
      <xdr:colOff>50800</xdr:colOff>
      <xdr:row>37</xdr:row>
      <xdr:rowOff>133477</xdr:rowOff>
    </xdr:to>
    <xdr:cxnSp macro="">
      <xdr:nvCxnSpPr>
        <xdr:cNvPr id="112" name="直線コネクタ 111"/>
        <xdr:cNvCxnSpPr/>
      </xdr:nvCxnSpPr>
      <xdr:spPr bwMode="auto">
        <a:xfrm flipV="1">
          <a:off x="4305300" y="7244899"/>
          <a:ext cx="698500" cy="13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129940</xdr:rowOff>
    </xdr:from>
    <xdr:to>
      <xdr:col>26</xdr:col>
      <xdr:colOff>101600</xdr:colOff>
      <xdr:row>37</xdr:row>
      <xdr:rowOff>60090</xdr:rowOff>
    </xdr:to>
    <xdr:sp macro="" textlink="">
      <xdr:nvSpPr>
        <xdr:cNvPr id="113" name="フローチャート: 判断 112"/>
        <xdr:cNvSpPr/>
      </xdr:nvSpPr>
      <xdr:spPr bwMode="auto">
        <a:xfrm>
          <a:off x="49530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241717</xdr:rowOff>
    </xdr:from>
    <xdr:ext cx="736600" cy="259045"/>
    <xdr:sp macro="" textlink="">
      <xdr:nvSpPr>
        <xdr:cNvPr id="114" name="テキスト ボックス 113"/>
        <xdr:cNvSpPr txBox="1"/>
      </xdr:nvSpPr>
      <xdr:spPr>
        <a:xfrm>
          <a:off x="4622800" y="685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133477</xdr:rowOff>
    </xdr:from>
    <xdr:to>
      <xdr:col>22</xdr:col>
      <xdr:colOff>114300</xdr:colOff>
      <xdr:row>37</xdr:row>
      <xdr:rowOff>214897</xdr:rowOff>
    </xdr:to>
    <xdr:cxnSp macro="">
      <xdr:nvCxnSpPr>
        <xdr:cNvPr id="115" name="直線コネクタ 114"/>
        <xdr:cNvCxnSpPr/>
      </xdr:nvCxnSpPr>
      <xdr:spPr bwMode="auto">
        <a:xfrm flipV="1">
          <a:off x="3606800" y="7258177"/>
          <a:ext cx="698500" cy="81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129369</xdr:rowOff>
    </xdr:from>
    <xdr:to>
      <xdr:col>22</xdr:col>
      <xdr:colOff>165100</xdr:colOff>
      <xdr:row>37</xdr:row>
      <xdr:rowOff>59519</xdr:rowOff>
    </xdr:to>
    <xdr:sp macro="" textlink="">
      <xdr:nvSpPr>
        <xdr:cNvPr id="116" name="フローチャート: 判断 115"/>
        <xdr:cNvSpPr/>
      </xdr:nvSpPr>
      <xdr:spPr bwMode="auto">
        <a:xfrm>
          <a:off x="42545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241146</xdr:rowOff>
    </xdr:from>
    <xdr:ext cx="762000" cy="259045"/>
    <xdr:sp macro="" textlink="">
      <xdr:nvSpPr>
        <xdr:cNvPr id="117" name="テキスト ボックス 116"/>
        <xdr:cNvSpPr txBox="1"/>
      </xdr:nvSpPr>
      <xdr:spPr>
        <a:xfrm>
          <a:off x="3924300" y="68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120485</xdr:rowOff>
    </xdr:from>
    <xdr:to>
      <xdr:col>18</xdr:col>
      <xdr:colOff>177800</xdr:colOff>
      <xdr:row>37</xdr:row>
      <xdr:rowOff>214897</xdr:rowOff>
    </xdr:to>
    <xdr:cxnSp macro="">
      <xdr:nvCxnSpPr>
        <xdr:cNvPr id="118" name="直線コネクタ 117"/>
        <xdr:cNvCxnSpPr/>
      </xdr:nvCxnSpPr>
      <xdr:spPr bwMode="auto">
        <a:xfrm>
          <a:off x="2908300" y="7245185"/>
          <a:ext cx="698500" cy="94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137464</xdr:rowOff>
    </xdr:from>
    <xdr:to>
      <xdr:col>19</xdr:col>
      <xdr:colOff>38100</xdr:colOff>
      <xdr:row>37</xdr:row>
      <xdr:rowOff>67614</xdr:rowOff>
    </xdr:to>
    <xdr:sp macro="" textlink="">
      <xdr:nvSpPr>
        <xdr:cNvPr id="119" name="フローチャート: 判断 118"/>
        <xdr:cNvSpPr/>
      </xdr:nvSpPr>
      <xdr:spPr bwMode="auto">
        <a:xfrm>
          <a:off x="35560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249241</xdr:rowOff>
    </xdr:from>
    <xdr:ext cx="762000" cy="259045"/>
    <xdr:sp macro="" textlink="">
      <xdr:nvSpPr>
        <xdr:cNvPr id="120" name="テキスト ボックス 119"/>
        <xdr:cNvSpPr txBox="1"/>
      </xdr:nvSpPr>
      <xdr:spPr>
        <a:xfrm>
          <a:off x="3225800" y="685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125158</xdr:rowOff>
    </xdr:from>
    <xdr:to>
      <xdr:col>15</xdr:col>
      <xdr:colOff>101600</xdr:colOff>
      <xdr:row>37</xdr:row>
      <xdr:rowOff>55308</xdr:rowOff>
    </xdr:to>
    <xdr:sp macro="" textlink="">
      <xdr:nvSpPr>
        <xdr:cNvPr id="121" name="フローチャート: 判断 120"/>
        <xdr:cNvSpPr/>
      </xdr:nvSpPr>
      <xdr:spPr bwMode="auto">
        <a:xfrm>
          <a:off x="28575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236935</xdr:rowOff>
    </xdr:from>
    <xdr:ext cx="762000" cy="259045"/>
    <xdr:sp macro="" textlink="">
      <xdr:nvSpPr>
        <xdr:cNvPr id="122" name="テキスト ボックス 121"/>
        <xdr:cNvSpPr txBox="1"/>
      </xdr:nvSpPr>
      <xdr:spPr>
        <a:xfrm>
          <a:off x="2527300" y="684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10840</xdr:rowOff>
    </xdr:from>
    <xdr:to>
      <xdr:col>29</xdr:col>
      <xdr:colOff>177800</xdr:colOff>
      <xdr:row>37</xdr:row>
      <xdr:rowOff>112440</xdr:rowOff>
    </xdr:to>
    <xdr:sp macro="" textlink="">
      <xdr:nvSpPr>
        <xdr:cNvPr id="128" name="楕円 127"/>
        <xdr:cNvSpPr/>
      </xdr:nvSpPr>
      <xdr:spPr bwMode="auto">
        <a:xfrm>
          <a:off x="5600700" y="7135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154367</xdr:rowOff>
    </xdr:from>
    <xdr:ext cx="762000" cy="259045"/>
    <xdr:sp macro="" textlink="">
      <xdr:nvSpPr>
        <xdr:cNvPr id="129" name="人口1人当たり決算額の推移該当値テキスト445"/>
        <xdr:cNvSpPr txBox="1"/>
      </xdr:nvSpPr>
      <xdr:spPr>
        <a:xfrm>
          <a:off x="5740400" y="71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69399</xdr:rowOff>
    </xdr:from>
    <xdr:to>
      <xdr:col>26</xdr:col>
      <xdr:colOff>101600</xdr:colOff>
      <xdr:row>37</xdr:row>
      <xdr:rowOff>170999</xdr:rowOff>
    </xdr:to>
    <xdr:sp macro="" textlink="">
      <xdr:nvSpPr>
        <xdr:cNvPr id="130" name="楕円 129"/>
        <xdr:cNvSpPr/>
      </xdr:nvSpPr>
      <xdr:spPr bwMode="auto">
        <a:xfrm>
          <a:off x="4953000" y="7194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155776</xdr:rowOff>
    </xdr:from>
    <xdr:ext cx="736600" cy="259045"/>
    <xdr:sp macro="" textlink="">
      <xdr:nvSpPr>
        <xdr:cNvPr id="131" name="テキスト ボックス 130"/>
        <xdr:cNvSpPr txBox="1"/>
      </xdr:nvSpPr>
      <xdr:spPr>
        <a:xfrm>
          <a:off x="4622800" y="7280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82677</xdr:rowOff>
    </xdr:from>
    <xdr:to>
      <xdr:col>22</xdr:col>
      <xdr:colOff>165100</xdr:colOff>
      <xdr:row>37</xdr:row>
      <xdr:rowOff>184277</xdr:rowOff>
    </xdr:to>
    <xdr:sp macro="" textlink="">
      <xdr:nvSpPr>
        <xdr:cNvPr id="132" name="楕円 131"/>
        <xdr:cNvSpPr/>
      </xdr:nvSpPr>
      <xdr:spPr bwMode="auto">
        <a:xfrm>
          <a:off x="4254500" y="7207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169054</xdr:rowOff>
    </xdr:from>
    <xdr:ext cx="762000" cy="259045"/>
    <xdr:sp macro="" textlink="">
      <xdr:nvSpPr>
        <xdr:cNvPr id="133" name="テキスト ボックス 132"/>
        <xdr:cNvSpPr txBox="1"/>
      </xdr:nvSpPr>
      <xdr:spPr>
        <a:xfrm>
          <a:off x="3924300" y="729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164097</xdr:rowOff>
    </xdr:from>
    <xdr:to>
      <xdr:col>19</xdr:col>
      <xdr:colOff>38100</xdr:colOff>
      <xdr:row>37</xdr:row>
      <xdr:rowOff>265697</xdr:rowOff>
    </xdr:to>
    <xdr:sp macro="" textlink="">
      <xdr:nvSpPr>
        <xdr:cNvPr id="134" name="楕円 133"/>
        <xdr:cNvSpPr/>
      </xdr:nvSpPr>
      <xdr:spPr bwMode="auto">
        <a:xfrm>
          <a:off x="3556000" y="7288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250474</xdr:rowOff>
    </xdr:from>
    <xdr:ext cx="762000" cy="259045"/>
    <xdr:sp macro="" textlink="">
      <xdr:nvSpPr>
        <xdr:cNvPr id="135" name="テキスト ボックス 134"/>
        <xdr:cNvSpPr txBox="1"/>
      </xdr:nvSpPr>
      <xdr:spPr>
        <a:xfrm>
          <a:off x="3225800" y="73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69685</xdr:rowOff>
    </xdr:from>
    <xdr:to>
      <xdr:col>15</xdr:col>
      <xdr:colOff>101600</xdr:colOff>
      <xdr:row>37</xdr:row>
      <xdr:rowOff>171285</xdr:rowOff>
    </xdr:to>
    <xdr:sp macro="" textlink="">
      <xdr:nvSpPr>
        <xdr:cNvPr id="136" name="楕円 135"/>
        <xdr:cNvSpPr/>
      </xdr:nvSpPr>
      <xdr:spPr bwMode="auto">
        <a:xfrm>
          <a:off x="2857500" y="7194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156062</xdr:rowOff>
    </xdr:from>
    <xdr:ext cx="762000" cy="259045"/>
    <xdr:sp macro="" textlink="">
      <xdr:nvSpPr>
        <xdr:cNvPr id="137" name="テキスト ボックス 136"/>
        <xdr:cNvSpPr txBox="1"/>
      </xdr:nvSpPr>
      <xdr:spPr>
        <a:xfrm>
          <a:off x="2527300" y="728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16,169
16,137
78.68
15,386,710
14,561,837
812,556
7,314,261
15,888,464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133197</xdr:rowOff>
    </xdr:from>
    <xdr:to>
      <xdr:col>24</xdr:col>
      <xdr:colOff>63500</xdr:colOff>
      <xdr:row>36</xdr:row>
      <xdr:rowOff>161573</xdr:rowOff>
    </xdr:to>
    <xdr:cxnSp macro="">
      <xdr:nvCxnSpPr>
        <xdr:cNvPr id="60" name="直線コネクタ 59"/>
        <xdr:cNvCxnSpPr/>
      </xdr:nvCxnSpPr>
      <xdr:spPr>
        <a:xfrm flipV="1">
          <a:off x="3797300" y="6305397"/>
          <a:ext cx="838200" cy="2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146377</xdr:rowOff>
    </xdr:from>
    <xdr:ext cx="534377" cy="259045"/>
    <xdr:sp macro="" textlink="">
      <xdr:nvSpPr>
        <xdr:cNvPr id="61" name="人件費平均値テキスト"/>
        <xdr:cNvSpPr txBox="1"/>
      </xdr:nvSpPr>
      <xdr:spPr>
        <a:xfrm>
          <a:off x="4686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161573</xdr:rowOff>
    </xdr:from>
    <xdr:to>
      <xdr:col>19</xdr:col>
      <xdr:colOff>177800</xdr:colOff>
      <xdr:row>37</xdr:row>
      <xdr:rowOff>1850</xdr:rowOff>
    </xdr:to>
    <xdr:cxnSp macro="">
      <xdr:nvCxnSpPr>
        <xdr:cNvPr id="63" name="直線コネクタ 62"/>
        <xdr:cNvCxnSpPr/>
      </xdr:nvCxnSpPr>
      <xdr:spPr>
        <a:xfrm flipV="1">
          <a:off x="2908300" y="6333773"/>
          <a:ext cx="8890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151948</xdr:rowOff>
    </xdr:from>
    <xdr:to>
      <xdr:col>20</xdr:col>
      <xdr:colOff>38100</xdr:colOff>
      <xdr:row>37</xdr:row>
      <xdr:rowOff>82098</xdr:rowOff>
    </xdr:to>
    <xdr:sp macro="" textlink="">
      <xdr:nvSpPr>
        <xdr:cNvPr id="64" name="フローチャート: 判断 63"/>
        <xdr:cNvSpPr/>
      </xdr:nvSpPr>
      <xdr:spPr>
        <a:xfrm>
          <a:off x="3746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73225</xdr:rowOff>
    </xdr:from>
    <xdr:ext cx="534377" cy="259045"/>
    <xdr:sp macro="" textlink="">
      <xdr:nvSpPr>
        <xdr:cNvPr id="65" name="テキスト ボックス 64"/>
        <xdr:cNvSpPr txBox="1"/>
      </xdr:nvSpPr>
      <xdr:spPr>
        <a:xfrm>
          <a:off x="3530111" y="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1850</xdr:rowOff>
    </xdr:from>
    <xdr:to>
      <xdr:col>15</xdr:col>
      <xdr:colOff>50800</xdr:colOff>
      <xdr:row>37</xdr:row>
      <xdr:rowOff>19323</xdr:rowOff>
    </xdr:to>
    <xdr:cxnSp macro="">
      <xdr:nvCxnSpPr>
        <xdr:cNvPr id="66" name="直線コネクタ 65"/>
        <xdr:cNvCxnSpPr/>
      </xdr:nvCxnSpPr>
      <xdr:spPr>
        <a:xfrm flipV="1">
          <a:off x="2019300" y="6345500"/>
          <a:ext cx="889000" cy="1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12026</xdr:rowOff>
    </xdr:from>
    <xdr:to>
      <xdr:col>15</xdr:col>
      <xdr:colOff>101600</xdr:colOff>
      <xdr:row>37</xdr:row>
      <xdr:rowOff>113626</xdr:rowOff>
    </xdr:to>
    <xdr:sp macro="" textlink="">
      <xdr:nvSpPr>
        <xdr:cNvPr id="67" name="フローチャート: 判断 66"/>
        <xdr:cNvSpPr/>
      </xdr:nvSpPr>
      <xdr:spPr>
        <a:xfrm>
          <a:off x="2857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104753</xdr:rowOff>
    </xdr:from>
    <xdr:ext cx="534377" cy="259045"/>
    <xdr:sp macro="" textlink="">
      <xdr:nvSpPr>
        <xdr:cNvPr id="68" name="テキスト ボックス 67"/>
        <xdr:cNvSpPr txBox="1"/>
      </xdr:nvSpPr>
      <xdr:spPr>
        <a:xfrm>
          <a:off x="2641111" y="64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19323</xdr:rowOff>
    </xdr:from>
    <xdr:to>
      <xdr:col>10</xdr:col>
      <xdr:colOff>114300</xdr:colOff>
      <xdr:row>37</xdr:row>
      <xdr:rowOff>36236</xdr:rowOff>
    </xdr:to>
    <xdr:cxnSp macro="">
      <xdr:nvCxnSpPr>
        <xdr:cNvPr id="69" name="直線コネクタ 68"/>
        <xdr:cNvCxnSpPr/>
      </xdr:nvCxnSpPr>
      <xdr:spPr>
        <a:xfrm flipV="1">
          <a:off x="1130300" y="6362973"/>
          <a:ext cx="889000" cy="1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13923</xdr:rowOff>
    </xdr:from>
    <xdr:to>
      <xdr:col>10</xdr:col>
      <xdr:colOff>165100</xdr:colOff>
      <xdr:row>37</xdr:row>
      <xdr:rowOff>115523</xdr:rowOff>
    </xdr:to>
    <xdr:sp macro="" textlink="">
      <xdr:nvSpPr>
        <xdr:cNvPr id="70" name="フローチャート: 判断 69"/>
        <xdr:cNvSpPr/>
      </xdr:nvSpPr>
      <xdr:spPr>
        <a:xfrm>
          <a:off x="1968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106650</xdr:rowOff>
    </xdr:from>
    <xdr:ext cx="534377" cy="259045"/>
    <xdr:sp macro="" textlink="">
      <xdr:nvSpPr>
        <xdr:cNvPr id="71" name="テキスト ボックス 70"/>
        <xdr:cNvSpPr txBox="1"/>
      </xdr:nvSpPr>
      <xdr:spPr>
        <a:xfrm>
          <a:off x="1752111" y="64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14380</xdr:rowOff>
    </xdr:from>
    <xdr:to>
      <xdr:col>6</xdr:col>
      <xdr:colOff>38100</xdr:colOff>
      <xdr:row>37</xdr:row>
      <xdr:rowOff>115980</xdr:rowOff>
    </xdr:to>
    <xdr:sp macro="" textlink="">
      <xdr:nvSpPr>
        <xdr:cNvPr id="72" name="フローチャート: 判断 71"/>
        <xdr:cNvSpPr/>
      </xdr:nvSpPr>
      <xdr:spPr>
        <a:xfrm>
          <a:off x="1079500" y="6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107107</xdr:rowOff>
    </xdr:from>
    <xdr:ext cx="534377" cy="259045"/>
    <xdr:sp macro="" textlink="">
      <xdr:nvSpPr>
        <xdr:cNvPr id="73" name="テキスト ボックス 72"/>
        <xdr:cNvSpPr txBox="1"/>
      </xdr:nvSpPr>
      <xdr:spPr>
        <a:xfrm>
          <a:off x="863111" y="645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82397</xdr:rowOff>
    </xdr:from>
    <xdr:to>
      <xdr:col>24</xdr:col>
      <xdr:colOff>114300</xdr:colOff>
      <xdr:row>37</xdr:row>
      <xdr:rowOff>12547</xdr:rowOff>
    </xdr:to>
    <xdr:sp macro="" textlink="">
      <xdr:nvSpPr>
        <xdr:cNvPr id="79" name="楕円 78"/>
        <xdr:cNvSpPr/>
      </xdr:nvSpPr>
      <xdr:spPr>
        <a:xfrm>
          <a:off x="4584700" y="62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105274</xdr:rowOff>
    </xdr:from>
    <xdr:ext cx="599010" cy="259045"/>
    <xdr:sp macro="" textlink="">
      <xdr:nvSpPr>
        <xdr:cNvPr id="80" name="人件費該当値テキスト"/>
        <xdr:cNvSpPr txBox="1"/>
      </xdr:nvSpPr>
      <xdr:spPr>
        <a:xfrm>
          <a:off x="4686300" y="610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110773</xdr:rowOff>
    </xdr:from>
    <xdr:to>
      <xdr:col>20</xdr:col>
      <xdr:colOff>38100</xdr:colOff>
      <xdr:row>37</xdr:row>
      <xdr:rowOff>40923</xdr:rowOff>
    </xdr:to>
    <xdr:sp macro="" textlink="">
      <xdr:nvSpPr>
        <xdr:cNvPr id="81" name="楕円 80"/>
        <xdr:cNvSpPr/>
      </xdr:nvSpPr>
      <xdr:spPr>
        <a:xfrm>
          <a:off x="3746500" y="628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57450</xdr:rowOff>
    </xdr:from>
    <xdr:ext cx="599010" cy="259045"/>
    <xdr:sp macro="" textlink="">
      <xdr:nvSpPr>
        <xdr:cNvPr id="82" name="テキスト ボックス 81"/>
        <xdr:cNvSpPr txBox="1"/>
      </xdr:nvSpPr>
      <xdr:spPr>
        <a:xfrm>
          <a:off x="3497795" y="605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122500</xdr:rowOff>
    </xdr:from>
    <xdr:to>
      <xdr:col>15</xdr:col>
      <xdr:colOff>101600</xdr:colOff>
      <xdr:row>37</xdr:row>
      <xdr:rowOff>52650</xdr:rowOff>
    </xdr:to>
    <xdr:sp macro="" textlink="">
      <xdr:nvSpPr>
        <xdr:cNvPr id="83" name="楕円 82"/>
        <xdr:cNvSpPr/>
      </xdr:nvSpPr>
      <xdr:spPr>
        <a:xfrm>
          <a:off x="2857500" y="629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69177</xdr:rowOff>
    </xdr:from>
    <xdr:ext cx="599010" cy="259045"/>
    <xdr:sp macro="" textlink="">
      <xdr:nvSpPr>
        <xdr:cNvPr id="84" name="テキスト ボックス 83"/>
        <xdr:cNvSpPr txBox="1"/>
      </xdr:nvSpPr>
      <xdr:spPr>
        <a:xfrm>
          <a:off x="2608795" y="606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139973</xdr:rowOff>
    </xdr:from>
    <xdr:to>
      <xdr:col>10</xdr:col>
      <xdr:colOff>165100</xdr:colOff>
      <xdr:row>37</xdr:row>
      <xdr:rowOff>70123</xdr:rowOff>
    </xdr:to>
    <xdr:sp macro="" textlink="">
      <xdr:nvSpPr>
        <xdr:cNvPr id="85" name="楕円 84"/>
        <xdr:cNvSpPr/>
      </xdr:nvSpPr>
      <xdr:spPr>
        <a:xfrm>
          <a:off x="1968500" y="631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86650</xdr:rowOff>
    </xdr:from>
    <xdr:ext cx="534377" cy="259045"/>
    <xdr:sp macro="" textlink="">
      <xdr:nvSpPr>
        <xdr:cNvPr id="86" name="テキスト ボックス 85"/>
        <xdr:cNvSpPr txBox="1"/>
      </xdr:nvSpPr>
      <xdr:spPr>
        <a:xfrm>
          <a:off x="1752111" y="608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156886</xdr:rowOff>
    </xdr:from>
    <xdr:to>
      <xdr:col>6</xdr:col>
      <xdr:colOff>38100</xdr:colOff>
      <xdr:row>37</xdr:row>
      <xdr:rowOff>87036</xdr:rowOff>
    </xdr:to>
    <xdr:sp macro="" textlink="">
      <xdr:nvSpPr>
        <xdr:cNvPr id="87" name="楕円 86"/>
        <xdr:cNvSpPr/>
      </xdr:nvSpPr>
      <xdr:spPr>
        <a:xfrm>
          <a:off x="1079500" y="63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103563</xdr:rowOff>
    </xdr:from>
    <xdr:ext cx="534377" cy="259045"/>
    <xdr:sp macro="" textlink="">
      <xdr:nvSpPr>
        <xdr:cNvPr id="88" name="テキスト ボックス 87"/>
        <xdr:cNvSpPr txBox="1"/>
      </xdr:nvSpPr>
      <xdr:spPr>
        <a:xfrm>
          <a:off x="863111" y="610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160745</xdr:rowOff>
    </xdr:from>
    <xdr:to>
      <xdr:col>24</xdr:col>
      <xdr:colOff>63500</xdr:colOff>
      <xdr:row>56</xdr:row>
      <xdr:rowOff>21029</xdr:rowOff>
    </xdr:to>
    <xdr:cxnSp macro="">
      <xdr:nvCxnSpPr>
        <xdr:cNvPr id="115" name="直線コネクタ 114"/>
        <xdr:cNvCxnSpPr/>
      </xdr:nvCxnSpPr>
      <xdr:spPr>
        <a:xfrm flipV="1">
          <a:off x="3797300" y="9590495"/>
          <a:ext cx="838200" cy="3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21849</xdr:rowOff>
    </xdr:from>
    <xdr:ext cx="534377" cy="259045"/>
    <xdr:sp macro="" textlink="">
      <xdr:nvSpPr>
        <xdr:cNvPr id="116" name="物件費平均値テキスト"/>
        <xdr:cNvSpPr txBox="1"/>
      </xdr:nvSpPr>
      <xdr:spPr>
        <a:xfrm>
          <a:off x="4686300" y="962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21029</xdr:rowOff>
    </xdr:from>
    <xdr:to>
      <xdr:col>19</xdr:col>
      <xdr:colOff>177800</xdr:colOff>
      <xdr:row>56</xdr:row>
      <xdr:rowOff>97020</xdr:rowOff>
    </xdr:to>
    <xdr:cxnSp macro="">
      <xdr:nvCxnSpPr>
        <xdr:cNvPr id="118" name="直線コネクタ 117"/>
        <xdr:cNvCxnSpPr/>
      </xdr:nvCxnSpPr>
      <xdr:spPr>
        <a:xfrm flipV="1">
          <a:off x="2908300" y="9622229"/>
          <a:ext cx="889000" cy="7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43884</xdr:rowOff>
    </xdr:from>
    <xdr:to>
      <xdr:col>20</xdr:col>
      <xdr:colOff>38100</xdr:colOff>
      <xdr:row>56</xdr:row>
      <xdr:rowOff>145484</xdr:rowOff>
    </xdr:to>
    <xdr:sp macro="" textlink="">
      <xdr:nvSpPr>
        <xdr:cNvPr id="119" name="フローチャート: 判断 118"/>
        <xdr:cNvSpPr/>
      </xdr:nvSpPr>
      <xdr:spPr>
        <a:xfrm>
          <a:off x="3746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136611</xdr:rowOff>
    </xdr:from>
    <xdr:ext cx="534377" cy="259045"/>
    <xdr:sp macro="" textlink="">
      <xdr:nvSpPr>
        <xdr:cNvPr id="120" name="テキスト ボックス 119"/>
        <xdr:cNvSpPr txBox="1"/>
      </xdr:nvSpPr>
      <xdr:spPr>
        <a:xfrm>
          <a:off x="3530111" y="97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97020</xdr:rowOff>
    </xdr:from>
    <xdr:to>
      <xdr:col>15</xdr:col>
      <xdr:colOff>50800</xdr:colOff>
      <xdr:row>56</xdr:row>
      <xdr:rowOff>128211</xdr:rowOff>
    </xdr:to>
    <xdr:cxnSp macro="">
      <xdr:nvCxnSpPr>
        <xdr:cNvPr id="121" name="直線コネクタ 120"/>
        <xdr:cNvCxnSpPr/>
      </xdr:nvCxnSpPr>
      <xdr:spPr>
        <a:xfrm flipV="1">
          <a:off x="2019300" y="9698220"/>
          <a:ext cx="889000" cy="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91922</xdr:rowOff>
    </xdr:from>
    <xdr:to>
      <xdr:col>15</xdr:col>
      <xdr:colOff>101600</xdr:colOff>
      <xdr:row>57</xdr:row>
      <xdr:rowOff>22072</xdr:rowOff>
    </xdr:to>
    <xdr:sp macro="" textlink="">
      <xdr:nvSpPr>
        <xdr:cNvPr id="122" name="フローチャート: 判断 121"/>
        <xdr:cNvSpPr/>
      </xdr:nvSpPr>
      <xdr:spPr>
        <a:xfrm>
          <a:off x="2857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13199</xdr:rowOff>
    </xdr:from>
    <xdr:ext cx="534377" cy="259045"/>
    <xdr:sp macro="" textlink="">
      <xdr:nvSpPr>
        <xdr:cNvPr id="123" name="テキスト ボックス 122"/>
        <xdr:cNvSpPr txBox="1"/>
      </xdr:nvSpPr>
      <xdr:spPr>
        <a:xfrm>
          <a:off x="2641111" y="97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114138</xdr:rowOff>
    </xdr:from>
    <xdr:to>
      <xdr:col>10</xdr:col>
      <xdr:colOff>114300</xdr:colOff>
      <xdr:row>56</xdr:row>
      <xdr:rowOff>128211</xdr:rowOff>
    </xdr:to>
    <xdr:cxnSp macro="">
      <xdr:nvCxnSpPr>
        <xdr:cNvPr id="124" name="直線コネクタ 123"/>
        <xdr:cNvCxnSpPr/>
      </xdr:nvCxnSpPr>
      <xdr:spPr>
        <a:xfrm>
          <a:off x="1130300" y="9715338"/>
          <a:ext cx="889000" cy="1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105729</xdr:rowOff>
    </xdr:from>
    <xdr:to>
      <xdr:col>10</xdr:col>
      <xdr:colOff>165100</xdr:colOff>
      <xdr:row>57</xdr:row>
      <xdr:rowOff>35879</xdr:rowOff>
    </xdr:to>
    <xdr:sp macro="" textlink="">
      <xdr:nvSpPr>
        <xdr:cNvPr id="125" name="フローチャート: 判断 124"/>
        <xdr:cNvSpPr/>
      </xdr:nvSpPr>
      <xdr:spPr>
        <a:xfrm>
          <a:off x="1968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27006</xdr:rowOff>
    </xdr:from>
    <xdr:ext cx="534377" cy="259045"/>
    <xdr:sp macro="" textlink="">
      <xdr:nvSpPr>
        <xdr:cNvPr id="126" name="テキスト ボックス 125"/>
        <xdr:cNvSpPr txBox="1"/>
      </xdr:nvSpPr>
      <xdr:spPr>
        <a:xfrm>
          <a:off x="1752111" y="97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117210</xdr:rowOff>
    </xdr:from>
    <xdr:to>
      <xdr:col>6</xdr:col>
      <xdr:colOff>38100</xdr:colOff>
      <xdr:row>57</xdr:row>
      <xdr:rowOff>47360</xdr:rowOff>
    </xdr:to>
    <xdr:sp macro="" textlink="">
      <xdr:nvSpPr>
        <xdr:cNvPr id="127" name="フローチャート: 判断 126"/>
        <xdr:cNvSpPr/>
      </xdr:nvSpPr>
      <xdr:spPr>
        <a:xfrm>
          <a:off x="1079500" y="97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38487</xdr:rowOff>
    </xdr:from>
    <xdr:ext cx="534377" cy="259045"/>
    <xdr:sp macro="" textlink="">
      <xdr:nvSpPr>
        <xdr:cNvPr id="128" name="テキスト ボックス 127"/>
        <xdr:cNvSpPr txBox="1"/>
      </xdr:nvSpPr>
      <xdr:spPr>
        <a:xfrm>
          <a:off x="863111" y="981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109945</xdr:rowOff>
    </xdr:from>
    <xdr:to>
      <xdr:col>24</xdr:col>
      <xdr:colOff>114300</xdr:colOff>
      <xdr:row>56</xdr:row>
      <xdr:rowOff>40095</xdr:rowOff>
    </xdr:to>
    <xdr:sp macro="" textlink="">
      <xdr:nvSpPr>
        <xdr:cNvPr id="134" name="楕円 133"/>
        <xdr:cNvSpPr/>
      </xdr:nvSpPr>
      <xdr:spPr>
        <a:xfrm>
          <a:off x="4584700" y="953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132822</xdr:rowOff>
    </xdr:from>
    <xdr:ext cx="599010" cy="259045"/>
    <xdr:sp macro="" textlink="">
      <xdr:nvSpPr>
        <xdr:cNvPr id="135" name="物件費該当値テキスト"/>
        <xdr:cNvSpPr txBox="1"/>
      </xdr:nvSpPr>
      <xdr:spPr>
        <a:xfrm>
          <a:off x="4686300" y="939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141679</xdr:rowOff>
    </xdr:from>
    <xdr:to>
      <xdr:col>20</xdr:col>
      <xdr:colOff>38100</xdr:colOff>
      <xdr:row>56</xdr:row>
      <xdr:rowOff>71829</xdr:rowOff>
    </xdr:to>
    <xdr:sp macro="" textlink="">
      <xdr:nvSpPr>
        <xdr:cNvPr id="136" name="楕円 135"/>
        <xdr:cNvSpPr/>
      </xdr:nvSpPr>
      <xdr:spPr>
        <a:xfrm>
          <a:off x="3746500" y="957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88356</xdr:rowOff>
    </xdr:from>
    <xdr:ext cx="599010" cy="259045"/>
    <xdr:sp macro="" textlink="">
      <xdr:nvSpPr>
        <xdr:cNvPr id="137" name="テキスト ボックス 136"/>
        <xdr:cNvSpPr txBox="1"/>
      </xdr:nvSpPr>
      <xdr:spPr>
        <a:xfrm>
          <a:off x="3497795" y="934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46220</xdr:rowOff>
    </xdr:from>
    <xdr:to>
      <xdr:col>15</xdr:col>
      <xdr:colOff>101600</xdr:colOff>
      <xdr:row>56</xdr:row>
      <xdr:rowOff>147820</xdr:rowOff>
    </xdr:to>
    <xdr:sp macro="" textlink="">
      <xdr:nvSpPr>
        <xdr:cNvPr id="138" name="楕円 137"/>
        <xdr:cNvSpPr/>
      </xdr:nvSpPr>
      <xdr:spPr>
        <a:xfrm>
          <a:off x="2857500" y="9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164347</xdr:rowOff>
    </xdr:from>
    <xdr:ext cx="534377" cy="259045"/>
    <xdr:sp macro="" textlink="">
      <xdr:nvSpPr>
        <xdr:cNvPr id="139" name="テキスト ボックス 138"/>
        <xdr:cNvSpPr txBox="1"/>
      </xdr:nvSpPr>
      <xdr:spPr>
        <a:xfrm>
          <a:off x="2641111" y="942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77411</xdr:rowOff>
    </xdr:from>
    <xdr:to>
      <xdr:col>10</xdr:col>
      <xdr:colOff>165100</xdr:colOff>
      <xdr:row>57</xdr:row>
      <xdr:rowOff>7561</xdr:rowOff>
    </xdr:to>
    <xdr:sp macro="" textlink="">
      <xdr:nvSpPr>
        <xdr:cNvPr id="140" name="楕円 139"/>
        <xdr:cNvSpPr/>
      </xdr:nvSpPr>
      <xdr:spPr>
        <a:xfrm>
          <a:off x="1968500" y="96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24088</xdr:rowOff>
    </xdr:from>
    <xdr:ext cx="534377" cy="259045"/>
    <xdr:sp macro="" textlink="">
      <xdr:nvSpPr>
        <xdr:cNvPr id="141" name="テキスト ボックス 140"/>
        <xdr:cNvSpPr txBox="1"/>
      </xdr:nvSpPr>
      <xdr:spPr>
        <a:xfrm>
          <a:off x="1752111" y="945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63338</xdr:rowOff>
    </xdr:from>
    <xdr:to>
      <xdr:col>6</xdr:col>
      <xdr:colOff>38100</xdr:colOff>
      <xdr:row>56</xdr:row>
      <xdr:rowOff>164938</xdr:rowOff>
    </xdr:to>
    <xdr:sp macro="" textlink="">
      <xdr:nvSpPr>
        <xdr:cNvPr id="142" name="楕円 141"/>
        <xdr:cNvSpPr/>
      </xdr:nvSpPr>
      <xdr:spPr>
        <a:xfrm>
          <a:off x="1079500" y="96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10015</xdr:rowOff>
    </xdr:from>
    <xdr:ext cx="534377" cy="259045"/>
    <xdr:sp macro="" textlink="">
      <xdr:nvSpPr>
        <xdr:cNvPr id="143" name="テキスト ボックス 142"/>
        <xdr:cNvSpPr txBox="1"/>
      </xdr:nvSpPr>
      <xdr:spPr>
        <a:xfrm>
          <a:off x="863111" y="943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17673</xdr:rowOff>
    </xdr:from>
    <xdr:to>
      <xdr:col>24</xdr:col>
      <xdr:colOff>63500</xdr:colOff>
      <xdr:row>76</xdr:row>
      <xdr:rowOff>147861</xdr:rowOff>
    </xdr:to>
    <xdr:cxnSp macro="">
      <xdr:nvCxnSpPr>
        <xdr:cNvPr id="170" name="直線コネクタ 169"/>
        <xdr:cNvCxnSpPr/>
      </xdr:nvCxnSpPr>
      <xdr:spPr>
        <a:xfrm>
          <a:off x="3797300" y="13047873"/>
          <a:ext cx="838200" cy="13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66276</xdr:rowOff>
    </xdr:from>
    <xdr:ext cx="469744" cy="259045"/>
    <xdr:sp macro="" textlink="">
      <xdr:nvSpPr>
        <xdr:cNvPr id="171" name="維持補修費平均値テキスト"/>
        <xdr:cNvSpPr txBox="1"/>
      </xdr:nvSpPr>
      <xdr:spPr>
        <a:xfrm>
          <a:off x="4686300" y="1326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17673</xdr:rowOff>
    </xdr:from>
    <xdr:to>
      <xdr:col>19</xdr:col>
      <xdr:colOff>177800</xdr:colOff>
      <xdr:row>77</xdr:row>
      <xdr:rowOff>11432</xdr:rowOff>
    </xdr:to>
    <xdr:cxnSp macro="">
      <xdr:nvCxnSpPr>
        <xdr:cNvPr id="173" name="直線コネクタ 172"/>
        <xdr:cNvCxnSpPr/>
      </xdr:nvCxnSpPr>
      <xdr:spPr>
        <a:xfrm flipV="1">
          <a:off x="2908300" y="13047873"/>
          <a:ext cx="889000" cy="16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75161</xdr:rowOff>
    </xdr:from>
    <xdr:to>
      <xdr:col>20</xdr:col>
      <xdr:colOff>38100</xdr:colOff>
      <xdr:row>78</xdr:row>
      <xdr:rowOff>5311</xdr:rowOff>
    </xdr:to>
    <xdr:sp macro="" textlink="">
      <xdr:nvSpPr>
        <xdr:cNvPr id="174" name="フローチャート: 判断 173"/>
        <xdr:cNvSpPr/>
      </xdr:nvSpPr>
      <xdr:spPr>
        <a:xfrm>
          <a:off x="3746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167888</xdr:rowOff>
    </xdr:from>
    <xdr:ext cx="469744" cy="259045"/>
    <xdr:sp macro="" textlink="">
      <xdr:nvSpPr>
        <xdr:cNvPr id="175" name="テキスト ボックス 174"/>
        <xdr:cNvSpPr txBox="1"/>
      </xdr:nvSpPr>
      <xdr:spPr>
        <a:xfrm>
          <a:off x="3562428" y="1336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5490</xdr:rowOff>
    </xdr:from>
    <xdr:to>
      <xdr:col>15</xdr:col>
      <xdr:colOff>50800</xdr:colOff>
      <xdr:row>77</xdr:row>
      <xdr:rowOff>11432</xdr:rowOff>
    </xdr:to>
    <xdr:cxnSp macro="">
      <xdr:nvCxnSpPr>
        <xdr:cNvPr id="176" name="直線コネクタ 175"/>
        <xdr:cNvCxnSpPr/>
      </xdr:nvCxnSpPr>
      <xdr:spPr>
        <a:xfrm>
          <a:off x="2019300" y="13207140"/>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121064</xdr:rowOff>
    </xdr:from>
    <xdr:to>
      <xdr:col>15</xdr:col>
      <xdr:colOff>101600</xdr:colOff>
      <xdr:row>78</xdr:row>
      <xdr:rowOff>51214</xdr:rowOff>
    </xdr:to>
    <xdr:sp macro="" textlink="">
      <xdr:nvSpPr>
        <xdr:cNvPr id="177" name="フローチャート: 判断 176"/>
        <xdr:cNvSpPr/>
      </xdr:nvSpPr>
      <xdr:spPr>
        <a:xfrm>
          <a:off x="2857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42341</xdr:rowOff>
    </xdr:from>
    <xdr:ext cx="469744" cy="259045"/>
    <xdr:sp macro="" textlink="">
      <xdr:nvSpPr>
        <xdr:cNvPr id="178" name="テキスト ボックス 177"/>
        <xdr:cNvSpPr txBox="1"/>
      </xdr:nvSpPr>
      <xdr:spPr>
        <a:xfrm>
          <a:off x="2673428" y="1341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5490</xdr:rowOff>
    </xdr:from>
    <xdr:to>
      <xdr:col>10</xdr:col>
      <xdr:colOff>114300</xdr:colOff>
      <xdr:row>77</xdr:row>
      <xdr:rowOff>22475</xdr:rowOff>
    </xdr:to>
    <xdr:cxnSp macro="">
      <xdr:nvCxnSpPr>
        <xdr:cNvPr id="179" name="直線コネクタ 178"/>
        <xdr:cNvCxnSpPr/>
      </xdr:nvCxnSpPr>
      <xdr:spPr>
        <a:xfrm flipV="1">
          <a:off x="1130300" y="13207140"/>
          <a:ext cx="8890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112995</xdr:rowOff>
    </xdr:from>
    <xdr:to>
      <xdr:col>10</xdr:col>
      <xdr:colOff>165100</xdr:colOff>
      <xdr:row>78</xdr:row>
      <xdr:rowOff>43145</xdr:rowOff>
    </xdr:to>
    <xdr:sp macro="" textlink="">
      <xdr:nvSpPr>
        <xdr:cNvPr id="180" name="フローチャート: 判断 179"/>
        <xdr:cNvSpPr/>
      </xdr:nvSpPr>
      <xdr:spPr>
        <a:xfrm>
          <a:off x="1968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34272</xdr:rowOff>
    </xdr:from>
    <xdr:ext cx="469744" cy="259045"/>
    <xdr:sp macro="" textlink="">
      <xdr:nvSpPr>
        <xdr:cNvPr id="181" name="テキスト ボックス 180"/>
        <xdr:cNvSpPr txBox="1"/>
      </xdr:nvSpPr>
      <xdr:spPr>
        <a:xfrm>
          <a:off x="1784428" y="134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97839</xdr:rowOff>
    </xdr:from>
    <xdr:to>
      <xdr:col>6</xdr:col>
      <xdr:colOff>38100</xdr:colOff>
      <xdr:row>78</xdr:row>
      <xdr:rowOff>27989</xdr:rowOff>
    </xdr:to>
    <xdr:sp macro="" textlink="">
      <xdr:nvSpPr>
        <xdr:cNvPr id="182" name="フローチャート: 判断 181"/>
        <xdr:cNvSpPr/>
      </xdr:nvSpPr>
      <xdr:spPr>
        <a:xfrm>
          <a:off x="1079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19116</xdr:rowOff>
    </xdr:from>
    <xdr:ext cx="469744" cy="259045"/>
    <xdr:sp macro="" textlink="">
      <xdr:nvSpPr>
        <xdr:cNvPr id="183" name="テキスト ボックス 182"/>
        <xdr:cNvSpPr txBox="1"/>
      </xdr:nvSpPr>
      <xdr:spPr>
        <a:xfrm>
          <a:off x="895428" y="1339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97061</xdr:rowOff>
    </xdr:from>
    <xdr:to>
      <xdr:col>24</xdr:col>
      <xdr:colOff>114300</xdr:colOff>
      <xdr:row>77</xdr:row>
      <xdr:rowOff>27211</xdr:rowOff>
    </xdr:to>
    <xdr:sp macro="" textlink="">
      <xdr:nvSpPr>
        <xdr:cNvPr id="189" name="楕円 188"/>
        <xdr:cNvSpPr/>
      </xdr:nvSpPr>
      <xdr:spPr>
        <a:xfrm>
          <a:off x="4584700" y="1312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119938</xdr:rowOff>
    </xdr:from>
    <xdr:ext cx="534377" cy="259045"/>
    <xdr:sp macro="" textlink="">
      <xdr:nvSpPr>
        <xdr:cNvPr id="190" name="維持補修費該当値テキスト"/>
        <xdr:cNvSpPr txBox="1"/>
      </xdr:nvSpPr>
      <xdr:spPr>
        <a:xfrm>
          <a:off x="4686300" y="1297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138323</xdr:rowOff>
    </xdr:from>
    <xdr:to>
      <xdr:col>20</xdr:col>
      <xdr:colOff>38100</xdr:colOff>
      <xdr:row>76</xdr:row>
      <xdr:rowOff>68473</xdr:rowOff>
    </xdr:to>
    <xdr:sp macro="" textlink="">
      <xdr:nvSpPr>
        <xdr:cNvPr id="191" name="楕円 190"/>
        <xdr:cNvSpPr/>
      </xdr:nvSpPr>
      <xdr:spPr>
        <a:xfrm>
          <a:off x="3746500" y="1299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85000</xdr:rowOff>
    </xdr:from>
    <xdr:ext cx="534377" cy="259045"/>
    <xdr:sp macro="" textlink="">
      <xdr:nvSpPr>
        <xdr:cNvPr id="192" name="テキスト ボックス 191"/>
        <xdr:cNvSpPr txBox="1"/>
      </xdr:nvSpPr>
      <xdr:spPr>
        <a:xfrm>
          <a:off x="3530111" y="1277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132082</xdr:rowOff>
    </xdr:from>
    <xdr:to>
      <xdr:col>15</xdr:col>
      <xdr:colOff>101600</xdr:colOff>
      <xdr:row>77</xdr:row>
      <xdr:rowOff>62232</xdr:rowOff>
    </xdr:to>
    <xdr:sp macro="" textlink="">
      <xdr:nvSpPr>
        <xdr:cNvPr id="193" name="楕円 192"/>
        <xdr:cNvSpPr/>
      </xdr:nvSpPr>
      <xdr:spPr>
        <a:xfrm>
          <a:off x="2857500" y="1316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78760</xdr:rowOff>
    </xdr:from>
    <xdr:ext cx="534377" cy="259045"/>
    <xdr:sp macro="" textlink="">
      <xdr:nvSpPr>
        <xdr:cNvPr id="194" name="テキスト ボックス 193"/>
        <xdr:cNvSpPr txBox="1"/>
      </xdr:nvSpPr>
      <xdr:spPr>
        <a:xfrm>
          <a:off x="2641111" y="1293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126140</xdr:rowOff>
    </xdr:from>
    <xdr:to>
      <xdr:col>10</xdr:col>
      <xdr:colOff>165100</xdr:colOff>
      <xdr:row>77</xdr:row>
      <xdr:rowOff>56290</xdr:rowOff>
    </xdr:to>
    <xdr:sp macro="" textlink="">
      <xdr:nvSpPr>
        <xdr:cNvPr id="195" name="楕円 194"/>
        <xdr:cNvSpPr/>
      </xdr:nvSpPr>
      <xdr:spPr>
        <a:xfrm>
          <a:off x="1968500" y="1315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72816</xdr:rowOff>
    </xdr:from>
    <xdr:ext cx="534377" cy="259045"/>
    <xdr:sp macro="" textlink="">
      <xdr:nvSpPr>
        <xdr:cNvPr id="196" name="テキスト ボックス 195"/>
        <xdr:cNvSpPr txBox="1"/>
      </xdr:nvSpPr>
      <xdr:spPr>
        <a:xfrm>
          <a:off x="1752111" y="1293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143125</xdr:rowOff>
    </xdr:from>
    <xdr:to>
      <xdr:col>6</xdr:col>
      <xdr:colOff>38100</xdr:colOff>
      <xdr:row>77</xdr:row>
      <xdr:rowOff>73275</xdr:rowOff>
    </xdr:to>
    <xdr:sp macro="" textlink="">
      <xdr:nvSpPr>
        <xdr:cNvPr id="197" name="楕円 196"/>
        <xdr:cNvSpPr/>
      </xdr:nvSpPr>
      <xdr:spPr>
        <a:xfrm>
          <a:off x="1079500" y="1317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89801</xdr:rowOff>
    </xdr:from>
    <xdr:ext cx="534377" cy="259045"/>
    <xdr:sp macro="" textlink="">
      <xdr:nvSpPr>
        <xdr:cNvPr id="198" name="テキスト ボックス 197"/>
        <xdr:cNvSpPr txBox="1"/>
      </xdr:nvSpPr>
      <xdr:spPr>
        <a:xfrm>
          <a:off x="863111" y="1294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135728</xdr:rowOff>
    </xdr:from>
    <xdr:to>
      <xdr:col>24</xdr:col>
      <xdr:colOff>63500</xdr:colOff>
      <xdr:row>97</xdr:row>
      <xdr:rowOff>134919</xdr:rowOff>
    </xdr:to>
    <xdr:cxnSp macro="">
      <xdr:nvCxnSpPr>
        <xdr:cNvPr id="230" name="直線コネクタ 229"/>
        <xdr:cNvCxnSpPr/>
      </xdr:nvCxnSpPr>
      <xdr:spPr>
        <a:xfrm flipV="1">
          <a:off x="3797300" y="16594928"/>
          <a:ext cx="838200" cy="17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13192</xdr:rowOff>
    </xdr:from>
    <xdr:ext cx="599010" cy="259045"/>
    <xdr:sp macro="" textlink="">
      <xdr:nvSpPr>
        <xdr:cNvPr id="231" name="扶助費平均値テキスト"/>
        <xdr:cNvSpPr txBox="1"/>
      </xdr:nvSpPr>
      <xdr:spPr>
        <a:xfrm>
          <a:off x="4686300" y="16300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134919</xdr:rowOff>
    </xdr:from>
    <xdr:to>
      <xdr:col>19</xdr:col>
      <xdr:colOff>177800</xdr:colOff>
      <xdr:row>97</xdr:row>
      <xdr:rowOff>168635</xdr:rowOff>
    </xdr:to>
    <xdr:cxnSp macro="">
      <xdr:nvCxnSpPr>
        <xdr:cNvPr id="233" name="直線コネクタ 232"/>
        <xdr:cNvCxnSpPr/>
      </xdr:nvCxnSpPr>
      <xdr:spPr>
        <a:xfrm flipV="1">
          <a:off x="2908300" y="16765569"/>
          <a:ext cx="889000" cy="3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113340</xdr:rowOff>
    </xdr:from>
    <xdr:to>
      <xdr:col>20</xdr:col>
      <xdr:colOff>38100</xdr:colOff>
      <xdr:row>97</xdr:row>
      <xdr:rowOff>43490</xdr:rowOff>
    </xdr:to>
    <xdr:sp macro="" textlink="">
      <xdr:nvSpPr>
        <xdr:cNvPr id="234" name="フローチャート: 判断 233"/>
        <xdr:cNvSpPr/>
      </xdr:nvSpPr>
      <xdr:spPr>
        <a:xfrm>
          <a:off x="3746500" y="165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60017</xdr:rowOff>
    </xdr:from>
    <xdr:ext cx="599010" cy="259045"/>
    <xdr:sp macro="" textlink="">
      <xdr:nvSpPr>
        <xdr:cNvPr id="235" name="テキスト ボックス 234"/>
        <xdr:cNvSpPr txBox="1"/>
      </xdr:nvSpPr>
      <xdr:spPr>
        <a:xfrm>
          <a:off x="3497795" y="1634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168635</xdr:rowOff>
    </xdr:from>
    <xdr:to>
      <xdr:col>15</xdr:col>
      <xdr:colOff>50800</xdr:colOff>
      <xdr:row>98</xdr:row>
      <xdr:rowOff>17138</xdr:rowOff>
    </xdr:to>
    <xdr:cxnSp macro="">
      <xdr:nvCxnSpPr>
        <xdr:cNvPr id="236" name="直線コネクタ 235"/>
        <xdr:cNvCxnSpPr/>
      </xdr:nvCxnSpPr>
      <xdr:spPr>
        <a:xfrm flipV="1">
          <a:off x="2019300" y="16799285"/>
          <a:ext cx="8890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111852</xdr:rowOff>
    </xdr:from>
    <xdr:to>
      <xdr:col>15</xdr:col>
      <xdr:colOff>101600</xdr:colOff>
      <xdr:row>97</xdr:row>
      <xdr:rowOff>42002</xdr:rowOff>
    </xdr:to>
    <xdr:sp macro="" textlink="">
      <xdr:nvSpPr>
        <xdr:cNvPr id="237" name="フローチャート: 判断 236"/>
        <xdr:cNvSpPr/>
      </xdr:nvSpPr>
      <xdr:spPr>
        <a:xfrm>
          <a:off x="2857500" y="1657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58529</xdr:rowOff>
    </xdr:from>
    <xdr:ext cx="599010" cy="259045"/>
    <xdr:sp macro="" textlink="">
      <xdr:nvSpPr>
        <xdr:cNvPr id="238" name="テキスト ボックス 237"/>
        <xdr:cNvSpPr txBox="1"/>
      </xdr:nvSpPr>
      <xdr:spPr>
        <a:xfrm>
          <a:off x="2608795" y="1634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156590</xdr:rowOff>
    </xdr:from>
    <xdr:to>
      <xdr:col>10</xdr:col>
      <xdr:colOff>114300</xdr:colOff>
      <xdr:row>98</xdr:row>
      <xdr:rowOff>17138</xdr:rowOff>
    </xdr:to>
    <xdr:cxnSp macro="">
      <xdr:nvCxnSpPr>
        <xdr:cNvPr id="239" name="直線コネクタ 238"/>
        <xdr:cNvCxnSpPr/>
      </xdr:nvCxnSpPr>
      <xdr:spPr>
        <a:xfrm>
          <a:off x="1130300" y="16787240"/>
          <a:ext cx="889000" cy="3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140655</xdr:rowOff>
    </xdr:from>
    <xdr:to>
      <xdr:col>10</xdr:col>
      <xdr:colOff>165100</xdr:colOff>
      <xdr:row>97</xdr:row>
      <xdr:rowOff>70805</xdr:rowOff>
    </xdr:to>
    <xdr:sp macro="" textlink="">
      <xdr:nvSpPr>
        <xdr:cNvPr id="240" name="フローチャート: 判断 239"/>
        <xdr:cNvSpPr/>
      </xdr:nvSpPr>
      <xdr:spPr>
        <a:xfrm>
          <a:off x="1968500" y="1659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87332</xdr:rowOff>
    </xdr:from>
    <xdr:ext cx="599010" cy="259045"/>
    <xdr:sp macro="" textlink="">
      <xdr:nvSpPr>
        <xdr:cNvPr id="241" name="テキスト ボックス 240"/>
        <xdr:cNvSpPr txBox="1"/>
      </xdr:nvSpPr>
      <xdr:spPr>
        <a:xfrm>
          <a:off x="1719795" y="1637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144554</xdr:rowOff>
    </xdr:from>
    <xdr:to>
      <xdr:col>6</xdr:col>
      <xdr:colOff>38100</xdr:colOff>
      <xdr:row>97</xdr:row>
      <xdr:rowOff>74704</xdr:rowOff>
    </xdr:to>
    <xdr:sp macro="" textlink="">
      <xdr:nvSpPr>
        <xdr:cNvPr id="242" name="フローチャート: 判断 241"/>
        <xdr:cNvSpPr/>
      </xdr:nvSpPr>
      <xdr:spPr>
        <a:xfrm>
          <a:off x="1079500" y="1660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91231</xdr:rowOff>
    </xdr:from>
    <xdr:ext cx="599010" cy="259045"/>
    <xdr:sp macro="" textlink="">
      <xdr:nvSpPr>
        <xdr:cNvPr id="243" name="テキスト ボックス 242"/>
        <xdr:cNvSpPr txBox="1"/>
      </xdr:nvSpPr>
      <xdr:spPr>
        <a:xfrm>
          <a:off x="830795" y="163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84928</xdr:rowOff>
    </xdr:from>
    <xdr:to>
      <xdr:col>24</xdr:col>
      <xdr:colOff>114300</xdr:colOff>
      <xdr:row>97</xdr:row>
      <xdr:rowOff>15078</xdr:rowOff>
    </xdr:to>
    <xdr:sp macro="" textlink="">
      <xdr:nvSpPr>
        <xdr:cNvPr id="249" name="楕円 248"/>
        <xdr:cNvSpPr/>
      </xdr:nvSpPr>
      <xdr:spPr>
        <a:xfrm>
          <a:off x="4584700" y="1654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63355</xdr:rowOff>
    </xdr:from>
    <xdr:ext cx="599010" cy="259045"/>
    <xdr:sp macro="" textlink="">
      <xdr:nvSpPr>
        <xdr:cNvPr id="250" name="扶助費該当値テキスト"/>
        <xdr:cNvSpPr txBox="1"/>
      </xdr:nvSpPr>
      <xdr:spPr>
        <a:xfrm>
          <a:off x="4686300" y="1652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84119</xdr:rowOff>
    </xdr:from>
    <xdr:to>
      <xdr:col>20</xdr:col>
      <xdr:colOff>38100</xdr:colOff>
      <xdr:row>98</xdr:row>
      <xdr:rowOff>14269</xdr:rowOff>
    </xdr:to>
    <xdr:sp macro="" textlink="">
      <xdr:nvSpPr>
        <xdr:cNvPr id="251" name="楕円 250"/>
        <xdr:cNvSpPr/>
      </xdr:nvSpPr>
      <xdr:spPr>
        <a:xfrm>
          <a:off x="3746500" y="1671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5396</xdr:rowOff>
    </xdr:from>
    <xdr:ext cx="534377" cy="259045"/>
    <xdr:sp macro="" textlink="">
      <xdr:nvSpPr>
        <xdr:cNvPr id="252" name="テキスト ボックス 251"/>
        <xdr:cNvSpPr txBox="1"/>
      </xdr:nvSpPr>
      <xdr:spPr>
        <a:xfrm>
          <a:off x="3530111" y="1680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117835</xdr:rowOff>
    </xdr:from>
    <xdr:to>
      <xdr:col>15</xdr:col>
      <xdr:colOff>101600</xdr:colOff>
      <xdr:row>98</xdr:row>
      <xdr:rowOff>47985</xdr:rowOff>
    </xdr:to>
    <xdr:sp macro="" textlink="">
      <xdr:nvSpPr>
        <xdr:cNvPr id="253" name="楕円 252"/>
        <xdr:cNvSpPr/>
      </xdr:nvSpPr>
      <xdr:spPr>
        <a:xfrm>
          <a:off x="2857500" y="1674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39112</xdr:rowOff>
    </xdr:from>
    <xdr:ext cx="534377" cy="259045"/>
    <xdr:sp macro="" textlink="">
      <xdr:nvSpPr>
        <xdr:cNvPr id="254" name="テキスト ボックス 253"/>
        <xdr:cNvSpPr txBox="1"/>
      </xdr:nvSpPr>
      <xdr:spPr>
        <a:xfrm>
          <a:off x="2641111" y="1684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137788</xdr:rowOff>
    </xdr:from>
    <xdr:to>
      <xdr:col>10</xdr:col>
      <xdr:colOff>165100</xdr:colOff>
      <xdr:row>98</xdr:row>
      <xdr:rowOff>67938</xdr:rowOff>
    </xdr:to>
    <xdr:sp macro="" textlink="">
      <xdr:nvSpPr>
        <xdr:cNvPr id="255" name="楕円 254"/>
        <xdr:cNvSpPr/>
      </xdr:nvSpPr>
      <xdr:spPr>
        <a:xfrm>
          <a:off x="1968500" y="1676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59065</xdr:rowOff>
    </xdr:from>
    <xdr:ext cx="534377" cy="259045"/>
    <xdr:sp macro="" textlink="">
      <xdr:nvSpPr>
        <xdr:cNvPr id="256" name="テキスト ボックス 255"/>
        <xdr:cNvSpPr txBox="1"/>
      </xdr:nvSpPr>
      <xdr:spPr>
        <a:xfrm>
          <a:off x="1752111" y="1686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105790</xdr:rowOff>
    </xdr:from>
    <xdr:to>
      <xdr:col>6</xdr:col>
      <xdr:colOff>38100</xdr:colOff>
      <xdr:row>98</xdr:row>
      <xdr:rowOff>35940</xdr:rowOff>
    </xdr:to>
    <xdr:sp macro="" textlink="">
      <xdr:nvSpPr>
        <xdr:cNvPr id="257" name="楕円 256"/>
        <xdr:cNvSpPr/>
      </xdr:nvSpPr>
      <xdr:spPr>
        <a:xfrm>
          <a:off x="1079500" y="1673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27067</xdr:rowOff>
    </xdr:from>
    <xdr:ext cx="534377" cy="259045"/>
    <xdr:sp macro="" textlink="">
      <xdr:nvSpPr>
        <xdr:cNvPr id="258" name="テキスト ボックス 257"/>
        <xdr:cNvSpPr txBox="1"/>
      </xdr:nvSpPr>
      <xdr:spPr>
        <a:xfrm>
          <a:off x="863111" y="168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117288</xdr:rowOff>
    </xdr:from>
    <xdr:to>
      <xdr:col>54</xdr:col>
      <xdr:colOff>189865</xdr:colOff>
      <xdr:row>37</xdr:row>
      <xdr:rowOff>131512</xdr:rowOff>
    </xdr:to>
    <xdr:cxnSp macro="">
      <xdr:nvCxnSpPr>
        <xdr:cNvPr id="280" name="直線コネクタ 279"/>
        <xdr:cNvCxnSpPr/>
      </xdr:nvCxnSpPr>
      <xdr:spPr>
        <a:xfrm flipV="1">
          <a:off x="10475595" y="5603688"/>
          <a:ext cx="1270" cy="871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135338</xdr:rowOff>
    </xdr:from>
    <xdr:ext cx="534377" cy="259045"/>
    <xdr:sp macro="" textlink="">
      <xdr:nvSpPr>
        <xdr:cNvPr id="281" name="補助費等最小値テキスト"/>
        <xdr:cNvSpPr txBox="1"/>
      </xdr:nvSpPr>
      <xdr:spPr>
        <a:xfrm>
          <a:off x="10528300" y="647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131512</xdr:rowOff>
    </xdr:from>
    <xdr:to>
      <xdr:col>55</xdr:col>
      <xdr:colOff>88900</xdr:colOff>
      <xdr:row>37</xdr:row>
      <xdr:rowOff>131512</xdr:rowOff>
    </xdr:to>
    <xdr:cxnSp macro="">
      <xdr:nvCxnSpPr>
        <xdr:cNvPr id="282" name="直線コネクタ 281"/>
        <xdr:cNvCxnSpPr/>
      </xdr:nvCxnSpPr>
      <xdr:spPr>
        <a:xfrm>
          <a:off x="10388600" y="647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63965</xdr:rowOff>
    </xdr:from>
    <xdr:ext cx="599010" cy="259045"/>
    <xdr:sp macro="" textlink="">
      <xdr:nvSpPr>
        <xdr:cNvPr id="283" name="補助費等最大値テキスト"/>
        <xdr:cNvSpPr txBox="1"/>
      </xdr:nvSpPr>
      <xdr:spPr>
        <a:xfrm>
          <a:off x="10528300" y="5378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117288</xdr:rowOff>
    </xdr:from>
    <xdr:to>
      <xdr:col>55</xdr:col>
      <xdr:colOff>88900</xdr:colOff>
      <xdr:row>32</xdr:row>
      <xdr:rowOff>117288</xdr:rowOff>
    </xdr:to>
    <xdr:cxnSp macro="">
      <xdr:nvCxnSpPr>
        <xdr:cNvPr id="284" name="直線コネクタ 283"/>
        <xdr:cNvCxnSpPr/>
      </xdr:nvCxnSpPr>
      <xdr:spPr>
        <a:xfrm>
          <a:off x="10388600" y="56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48347</xdr:rowOff>
    </xdr:from>
    <xdr:to>
      <xdr:col>55</xdr:col>
      <xdr:colOff>0</xdr:colOff>
      <xdr:row>33</xdr:row>
      <xdr:rowOff>163923</xdr:rowOff>
    </xdr:to>
    <xdr:cxnSp macro="">
      <xdr:nvCxnSpPr>
        <xdr:cNvPr id="285" name="直線コネクタ 284"/>
        <xdr:cNvCxnSpPr/>
      </xdr:nvCxnSpPr>
      <xdr:spPr>
        <a:xfrm>
          <a:off x="9639300" y="5363297"/>
          <a:ext cx="838200" cy="45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13615</xdr:rowOff>
    </xdr:from>
    <xdr:ext cx="534377" cy="259045"/>
    <xdr:sp macro="" textlink="">
      <xdr:nvSpPr>
        <xdr:cNvPr id="286" name="補助費等平均値テキスト"/>
        <xdr:cNvSpPr txBox="1"/>
      </xdr:nvSpPr>
      <xdr:spPr>
        <a:xfrm>
          <a:off x="10528300" y="6185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35188</xdr:rowOff>
    </xdr:from>
    <xdr:to>
      <xdr:col>55</xdr:col>
      <xdr:colOff>50800</xdr:colOff>
      <xdr:row>36</xdr:row>
      <xdr:rowOff>136788</xdr:rowOff>
    </xdr:to>
    <xdr:sp macro="" textlink="">
      <xdr:nvSpPr>
        <xdr:cNvPr id="287" name="フローチャート: 判断 286"/>
        <xdr:cNvSpPr/>
      </xdr:nvSpPr>
      <xdr:spPr>
        <a:xfrm>
          <a:off x="104267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48347</xdr:rowOff>
    </xdr:from>
    <xdr:to>
      <xdr:col>50</xdr:col>
      <xdr:colOff>114300</xdr:colOff>
      <xdr:row>34</xdr:row>
      <xdr:rowOff>110041</xdr:rowOff>
    </xdr:to>
    <xdr:cxnSp macro="">
      <xdr:nvCxnSpPr>
        <xdr:cNvPr id="288" name="直線コネクタ 287"/>
        <xdr:cNvCxnSpPr/>
      </xdr:nvCxnSpPr>
      <xdr:spPr>
        <a:xfrm flipV="1">
          <a:off x="8750300" y="5363297"/>
          <a:ext cx="889000" cy="57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67151</xdr:rowOff>
    </xdr:from>
    <xdr:to>
      <xdr:col>50</xdr:col>
      <xdr:colOff>165100</xdr:colOff>
      <xdr:row>33</xdr:row>
      <xdr:rowOff>168751</xdr:rowOff>
    </xdr:to>
    <xdr:sp macro="" textlink="">
      <xdr:nvSpPr>
        <xdr:cNvPr id="289" name="フローチャート: 判断 288"/>
        <xdr:cNvSpPr/>
      </xdr:nvSpPr>
      <xdr:spPr>
        <a:xfrm>
          <a:off x="9588500" y="57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159878</xdr:rowOff>
    </xdr:from>
    <xdr:ext cx="599010" cy="259045"/>
    <xdr:sp macro="" textlink="">
      <xdr:nvSpPr>
        <xdr:cNvPr id="290" name="テキスト ボックス 289"/>
        <xdr:cNvSpPr txBox="1"/>
      </xdr:nvSpPr>
      <xdr:spPr>
        <a:xfrm>
          <a:off x="9339795" y="581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110041</xdr:rowOff>
    </xdr:from>
    <xdr:to>
      <xdr:col>45</xdr:col>
      <xdr:colOff>177800</xdr:colOff>
      <xdr:row>35</xdr:row>
      <xdr:rowOff>39875</xdr:rowOff>
    </xdr:to>
    <xdr:cxnSp macro="">
      <xdr:nvCxnSpPr>
        <xdr:cNvPr id="291" name="直線コネクタ 290"/>
        <xdr:cNvCxnSpPr/>
      </xdr:nvCxnSpPr>
      <xdr:spPr>
        <a:xfrm flipV="1">
          <a:off x="7861300" y="5939341"/>
          <a:ext cx="889000" cy="10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123460</xdr:rowOff>
    </xdr:from>
    <xdr:to>
      <xdr:col>46</xdr:col>
      <xdr:colOff>38100</xdr:colOff>
      <xdr:row>37</xdr:row>
      <xdr:rowOff>53610</xdr:rowOff>
    </xdr:to>
    <xdr:sp macro="" textlink="">
      <xdr:nvSpPr>
        <xdr:cNvPr id="292" name="フローチャート: 判断 291"/>
        <xdr:cNvSpPr/>
      </xdr:nvSpPr>
      <xdr:spPr>
        <a:xfrm>
          <a:off x="8699500" y="629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44737</xdr:rowOff>
    </xdr:from>
    <xdr:ext cx="534377" cy="259045"/>
    <xdr:sp macro="" textlink="">
      <xdr:nvSpPr>
        <xdr:cNvPr id="293" name="テキスト ボックス 292"/>
        <xdr:cNvSpPr txBox="1"/>
      </xdr:nvSpPr>
      <xdr:spPr>
        <a:xfrm>
          <a:off x="8483111" y="638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39875</xdr:rowOff>
    </xdr:from>
    <xdr:to>
      <xdr:col>41</xdr:col>
      <xdr:colOff>50800</xdr:colOff>
      <xdr:row>35</xdr:row>
      <xdr:rowOff>62159</xdr:rowOff>
    </xdr:to>
    <xdr:cxnSp macro="">
      <xdr:nvCxnSpPr>
        <xdr:cNvPr id="294" name="直線コネクタ 293"/>
        <xdr:cNvCxnSpPr/>
      </xdr:nvCxnSpPr>
      <xdr:spPr>
        <a:xfrm flipV="1">
          <a:off x="6972300" y="6040625"/>
          <a:ext cx="889000" cy="2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156689</xdr:rowOff>
    </xdr:from>
    <xdr:to>
      <xdr:col>41</xdr:col>
      <xdr:colOff>101600</xdr:colOff>
      <xdr:row>37</xdr:row>
      <xdr:rowOff>86839</xdr:rowOff>
    </xdr:to>
    <xdr:sp macro="" textlink="">
      <xdr:nvSpPr>
        <xdr:cNvPr id="295" name="フローチャート: 判断 294"/>
        <xdr:cNvSpPr/>
      </xdr:nvSpPr>
      <xdr:spPr>
        <a:xfrm>
          <a:off x="7810500" y="63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77966</xdr:rowOff>
    </xdr:from>
    <xdr:ext cx="534377" cy="259045"/>
    <xdr:sp macro="" textlink="">
      <xdr:nvSpPr>
        <xdr:cNvPr id="296" name="テキスト ボックス 295"/>
        <xdr:cNvSpPr txBox="1"/>
      </xdr:nvSpPr>
      <xdr:spPr>
        <a:xfrm>
          <a:off x="7594111" y="64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775</xdr:rowOff>
    </xdr:from>
    <xdr:to>
      <xdr:col>36</xdr:col>
      <xdr:colOff>165100</xdr:colOff>
      <xdr:row>37</xdr:row>
      <xdr:rowOff>102375</xdr:rowOff>
    </xdr:to>
    <xdr:sp macro="" textlink="">
      <xdr:nvSpPr>
        <xdr:cNvPr id="297" name="フローチャート: 判断 296"/>
        <xdr:cNvSpPr/>
      </xdr:nvSpPr>
      <xdr:spPr>
        <a:xfrm>
          <a:off x="6921500" y="634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93502</xdr:rowOff>
    </xdr:from>
    <xdr:ext cx="534377" cy="259045"/>
    <xdr:sp macro="" textlink="">
      <xdr:nvSpPr>
        <xdr:cNvPr id="298" name="テキスト ボックス 297"/>
        <xdr:cNvSpPr txBox="1"/>
      </xdr:nvSpPr>
      <xdr:spPr>
        <a:xfrm>
          <a:off x="6705111" y="643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113123</xdr:rowOff>
    </xdr:from>
    <xdr:to>
      <xdr:col>55</xdr:col>
      <xdr:colOff>50800</xdr:colOff>
      <xdr:row>34</xdr:row>
      <xdr:rowOff>43273</xdr:rowOff>
    </xdr:to>
    <xdr:sp macro="" textlink="">
      <xdr:nvSpPr>
        <xdr:cNvPr id="304" name="楕円 303"/>
        <xdr:cNvSpPr/>
      </xdr:nvSpPr>
      <xdr:spPr>
        <a:xfrm>
          <a:off x="10426700" y="57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136000</xdr:rowOff>
    </xdr:from>
    <xdr:ext cx="599010" cy="259045"/>
    <xdr:sp macro="" textlink="">
      <xdr:nvSpPr>
        <xdr:cNvPr id="305" name="補助費等該当値テキスト"/>
        <xdr:cNvSpPr txBox="1"/>
      </xdr:nvSpPr>
      <xdr:spPr>
        <a:xfrm>
          <a:off x="10528300" y="562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168997</xdr:rowOff>
    </xdr:from>
    <xdr:to>
      <xdr:col>50</xdr:col>
      <xdr:colOff>165100</xdr:colOff>
      <xdr:row>31</xdr:row>
      <xdr:rowOff>99147</xdr:rowOff>
    </xdr:to>
    <xdr:sp macro="" textlink="">
      <xdr:nvSpPr>
        <xdr:cNvPr id="306" name="楕円 305"/>
        <xdr:cNvSpPr/>
      </xdr:nvSpPr>
      <xdr:spPr>
        <a:xfrm>
          <a:off x="9588500" y="531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115674</xdr:rowOff>
    </xdr:from>
    <xdr:ext cx="599010" cy="259045"/>
    <xdr:sp macro="" textlink="">
      <xdr:nvSpPr>
        <xdr:cNvPr id="307" name="テキスト ボックス 306"/>
        <xdr:cNvSpPr txBox="1"/>
      </xdr:nvSpPr>
      <xdr:spPr>
        <a:xfrm>
          <a:off x="9339795" y="508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59241</xdr:rowOff>
    </xdr:from>
    <xdr:to>
      <xdr:col>46</xdr:col>
      <xdr:colOff>38100</xdr:colOff>
      <xdr:row>34</xdr:row>
      <xdr:rowOff>160841</xdr:rowOff>
    </xdr:to>
    <xdr:sp macro="" textlink="">
      <xdr:nvSpPr>
        <xdr:cNvPr id="308" name="楕円 307"/>
        <xdr:cNvSpPr/>
      </xdr:nvSpPr>
      <xdr:spPr>
        <a:xfrm>
          <a:off x="8699500" y="588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5918</xdr:rowOff>
    </xdr:from>
    <xdr:ext cx="599010" cy="259045"/>
    <xdr:sp macro="" textlink="">
      <xdr:nvSpPr>
        <xdr:cNvPr id="309" name="テキスト ボックス 308"/>
        <xdr:cNvSpPr txBox="1"/>
      </xdr:nvSpPr>
      <xdr:spPr>
        <a:xfrm>
          <a:off x="8450795" y="5663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160525</xdr:rowOff>
    </xdr:from>
    <xdr:to>
      <xdr:col>41</xdr:col>
      <xdr:colOff>101600</xdr:colOff>
      <xdr:row>35</xdr:row>
      <xdr:rowOff>90675</xdr:rowOff>
    </xdr:to>
    <xdr:sp macro="" textlink="">
      <xdr:nvSpPr>
        <xdr:cNvPr id="310" name="楕円 309"/>
        <xdr:cNvSpPr/>
      </xdr:nvSpPr>
      <xdr:spPr>
        <a:xfrm>
          <a:off x="7810500" y="598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107202</xdr:rowOff>
    </xdr:from>
    <xdr:ext cx="599010" cy="259045"/>
    <xdr:sp macro="" textlink="">
      <xdr:nvSpPr>
        <xdr:cNvPr id="311" name="テキスト ボックス 310"/>
        <xdr:cNvSpPr txBox="1"/>
      </xdr:nvSpPr>
      <xdr:spPr>
        <a:xfrm>
          <a:off x="7561795" y="576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11359</xdr:rowOff>
    </xdr:from>
    <xdr:to>
      <xdr:col>36</xdr:col>
      <xdr:colOff>165100</xdr:colOff>
      <xdr:row>35</xdr:row>
      <xdr:rowOff>112959</xdr:rowOff>
    </xdr:to>
    <xdr:sp macro="" textlink="">
      <xdr:nvSpPr>
        <xdr:cNvPr id="312" name="楕円 311"/>
        <xdr:cNvSpPr/>
      </xdr:nvSpPr>
      <xdr:spPr>
        <a:xfrm>
          <a:off x="6921500" y="601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129486</xdr:rowOff>
    </xdr:from>
    <xdr:ext cx="599010" cy="259045"/>
    <xdr:sp macro="" textlink="">
      <xdr:nvSpPr>
        <xdr:cNvPr id="313" name="テキスト ボックス 312"/>
        <xdr:cNvSpPr txBox="1"/>
      </xdr:nvSpPr>
      <xdr:spPr>
        <a:xfrm>
          <a:off x="6672795" y="578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5" name="直線コネクタ 334"/>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6" name="普通建設事業費最小値テキスト"/>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37" name="直線コネクタ 336"/>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38" name="普通建設事業費最大値テキスト"/>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39" name="直線コネクタ 338"/>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8680</xdr:rowOff>
    </xdr:from>
    <xdr:to>
      <xdr:col>55</xdr:col>
      <xdr:colOff>0</xdr:colOff>
      <xdr:row>56</xdr:row>
      <xdr:rowOff>6266</xdr:rowOff>
    </xdr:to>
    <xdr:cxnSp macro="">
      <xdr:nvCxnSpPr>
        <xdr:cNvPr id="340" name="直線コネクタ 339"/>
        <xdr:cNvCxnSpPr/>
      </xdr:nvCxnSpPr>
      <xdr:spPr>
        <a:xfrm>
          <a:off x="9639300" y="8752630"/>
          <a:ext cx="838200" cy="85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84339</xdr:rowOff>
    </xdr:from>
    <xdr:ext cx="534377" cy="259045"/>
    <xdr:sp macro="" textlink="">
      <xdr:nvSpPr>
        <xdr:cNvPr id="341" name="普通建設事業費平均値テキスト"/>
        <xdr:cNvSpPr txBox="1"/>
      </xdr:nvSpPr>
      <xdr:spPr>
        <a:xfrm>
          <a:off x="10528300" y="968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2" name="フローチャート: 判断 341"/>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8680</xdr:rowOff>
    </xdr:from>
    <xdr:to>
      <xdr:col>50</xdr:col>
      <xdr:colOff>114300</xdr:colOff>
      <xdr:row>56</xdr:row>
      <xdr:rowOff>96307</xdr:rowOff>
    </xdr:to>
    <xdr:cxnSp macro="">
      <xdr:nvCxnSpPr>
        <xdr:cNvPr id="343" name="直線コネクタ 342"/>
        <xdr:cNvCxnSpPr/>
      </xdr:nvCxnSpPr>
      <xdr:spPr>
        <a:xfrm flipV="1">
          <a:off x="8750300" y="8752630"/>
          <a:ext cx="889000" cy="94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43354</xdr:rowOff>
    </xdr:from>
    <xdr:to>
      <xdr:col>50</xdr:col>
      <xdr:colOff>165100</xdr:colOff>
      <xdr:row>56</xdr:row>
      <xdr:rowOff>144954</xdr:rowOff>
    </xdr:to>
    <xdr:sp macro="" textlink="">
      <xdr:nvSpPr>
        <xdr:cNvPr id="344" name="フローチャート: 判断 343"/>
        <xdr:cNvSpPr/>
      </xdr:nvSpPr>
      <xdr:spPr>
        <a:xfrm>
          <a:off x="9588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136081</xdr:rowOff>
    </xdr:from>
    <xdr:ext cx="534377" cy="259045"/>
    <xdr:sp macro="" textlink="">
      <xdr:nvSpPr>
        <xdr:cNvPr id="345" name="テキスト ボックス 344"/>
        <xdr:cNvSpPr txBox="1"/>
      </xdr:nvSpPr>
      <xdr:spPr>
        <a:xfrm>
          <a:off x="9372111" y="973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96307</xdr:rowOff>
    </xdr:from>
    <xdr:to>
      <xdr:col>45</xdr:col>
      <xdr:colOff>177800</xdr:colOff>
      <xdr:row>56</xdr:row>
      <xdr:rowOff>169985</xdr:rowOff>
    </xdr:to>
    <xdr:cxnSp macro="">
      <xdr:nvCxnSpPr>
        <xdr:cNvPr id="346" name="直線コネクタ 345"/>
        <xdr:cNvCxnSpPr/>
      </xdr:nvCxnSpPr>
      <xdr:spPr>
        <a:xfrm flipV="1">
          <a:off x="7861300" y="9697507"/>
          <a:ext cx="889000" cy="7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69295</xdr:rowOff>
    </xdr:from>
    <xdr:to>
      <xdr:col>46</xdr:col>
      <xdr:colOff>38100</xdr:colOff>
      <xdr:row>56</xdr:row>
      <xdr:rowOff>170895</xdr:rowOff>
    </xdr:to>
    <xdr:sp macro="" textlink="">
      <xdr:nvSpPr>
        <xdr:cNvPr id="347" name="フローチャート: 判断 346"/>
        <xdr:cNvSpPr/>
      </xdr:nvSpPr>
      <xdr:spPr>
        <a:xfrm>
          <a:off x="8699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162022</xdr:rowOff>
    </xdr:from>
    <xdr:ext cx="534377" cy="259045"/>
    <xdr:sp macro="" textlink="">
      <xdr:nvSpPr>
        <xdr:cNvPr id="348" name="テキスト ボックス 347"/>
        <xdr:cNvSpPr txBox="1"/>
      </xdr:nvSpPr>
      <xdr:spPr>
        <a:xfrm>
          <a:off x="8483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168056</xdr:rowOff>
    </xdr:from>
    <xdr:to>
      <xdr:col>41</xdr:col>
      <xdr:colOff>50800</xdr:colOff>
      <xdr:row>56</xdr:row>
      <xdr:rowOff>169985</xdr:rowOff>
    </xdr:to>
    <xdr:cxnSp macro="">
      <xdr:nvCxnSpPr>
        <xdr:cNvPr id="349" name="直線コネクタ 348"/>
        <xdr:cNvCxnSpPr/>
      </xdr:nvCxnSpPr>
      <xdr:spPr>
        <a:xfrm>
          <a:off x="6972300" y="9597806"/>
          <a:ext cx="889000" cy="17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134255</xdr:rowOff>
    </xdr:from>
    <xdr:to>
      <xdr:col>41</xdr:col>
      <xdr:colOff>101600</xdr:colOff>
      <xdr:row>57</xdr:row>
      <xdr:rowOff>64405</xdr:rowOff>
    </xdr:to>
    <xdr:sp macro="" textlink="">
      <xdr:nvSpPr>
        <xdr:cNvPr id="350" name="フローチャート: 判断 349"/>
        <xdr:cNvSpPr/>
      </xdr:nvSpPr>
      <xdr:spPr>
        <a:xfrm>
          <a:off x="7810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55532</xdr:rowOff>
    </xdr:from>
    <xdr:ext cx="534377" cy="259045"/>
    <xdr:sp macro="" textlink="">
      <xdr:nvSpPr>
        <xdr:cNvPr id="351" name="テキスト ボックス 350"/>
        <xdr:cNvSpPr txBox="1"/>
      </xdr:nvSpPr>
      <xdr:spPr>
        <a:xfrm>
          <a:off x="7594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99616</xdr:rowOff>
    </xdr:from>
    <xdr:to>
      <xdr:col>36</xdr:col>
      <xdr:colOff>165100</xdr:colOff>
      <xdr:row>57</xdr:row>
      <xdr:rowOff>29766</xdr:rowOff>
    </xdr:to>
    <xdr:sp macro="" textlink="">
      <xdr:nvSpPr>
        <xdr:cNvPr id="352" name="フローチャート: 判断 351"/>
        <xdr:cNvSpPr/>
      </xdr:nvSpPr>
      <xdr:spPr>
        <a:xfrm>
          <a:off x="6921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20893</xdr:rowOff>
    </xdr:from>
    <xdr:ext cx="534377" cy="259045"/>
    <xdr:sp macro="" textlink="">
      <xdr:nvSpPr>
        <xdr:cNvPr id="353" name="テキスト ボックス 352"/>
        <xdr:cNvSpPr txBox="1"/>
      </xdr:nvSpPr>
      <xdr:spPr>
        <a:xfrm>
          <a:off x="6705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126916</xdr:rowOff>
    </xdr:from>
    <xdr:to>
      <xdr:col>55</xdr:col>
      <xdr:colOff>50800</xdr:colOff>
      <xdr:row>56</xdr:row>
      <xdr:rowOff>57066</xdr:rowOff>
    </xdr:to>
    <xdr:sp macro="" textlink="">
      <xdr:nvSpPr>
        <xdr:cNvPr id="359" name="楕円 358"/>
        <xdr:cNvSpPr/>
      </xdr:nvSpPr>
      <xdr:spPr>
        <a:xfrm>
          <a:off x="10426700" y="955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149793</xdr:rowOff>
    </xdr:from>
    <xdr:ext cx="599010" cy="259045"/>
    <xdr:sp macro="" textlink="">
      <xdr:nvSpPr>
        <xdr:cNvPr id="360" name="普通建設事業費該当値テキスト"/>
        <xdr:cNvSpPr txBox="1"/>
      </xdr:nvSpPr>
      <xdr:spPr>
        <a:xfrm>
          <a:off x="10528300" y="9408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129330</xdr:rowOff>
    </xdr:from>
    <xdr:to>
      <xdr:col>50</xdr:col>
      <xdr:colOff>165100</xdr:colOff>
      <xdr:row>51</xdr:row>
      <xdr:rowOff>59480</xdr:rowOff>
    </xdr:to>
    <xdr:sp macro="" textlink="">
      <xdr:nvSpPr>
        <xdr:cNvPr id="361" name="楕円 360"/>
        <xdr:cNvSpPr/>
      </xdr:nvSpPr>
      <xdr:spPr>
        <a:xfrm>
          <a:off x="9588500" y="870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76007</xdr:rowOff>
    </xdr:from>
    <xdr:ext cx="599010" cy="259045"/>
    <xdr:sp macro="" textlink="">
      <xdr:nvSpPr>
        <xdr:cNvPr id="362" name="テキスト ボックス 361"/>
        <xdr:cNvSpPr txBox="1"/>
      </xdr:nvSpPr>
      <xdr:spPr>
        <a:xfrm>
          <a:off x="9339795" y="8477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45507</xdr:rowOff>
    </xdr:from>
    <xdr:to>
      <xdr:col>46</xdr:col>
      <xdr:colOff>38100</xdr:colOff>
      <xdr:row>56</xdr:row>
      <xdr:rowOff>147107</xdr:rowOff>
    </xdr:to>
    <xdr:sp macro="" textlink="">
      <xdr:nvSpPr>
        <xdr:cNvPr id="363" name="楕円 362"/>
        <xdr:cNvSpPr/>
      </xdr:nvSpPr>
      <xdr:spPr>
        <a:xfrm>
          <a:off x="8699500" y="964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163634</xdr:rowOff>
    </xdr:from>
    <xdr:ext cx="534377" cy="259045"/>
    <xdr:sp macro="" textlink="">
      <xdr:nvSpPr>
        <xdr:cNvPr id="364" name="テキスト ボックス 363"/>
        <xdr:cNvSpPr txBox="1"/>
      </xdr:nvSpPr>
      <xdr:spPr>
        <a:xfrm>
          <a:off x="8483111" y="942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119185</xdr:rowOff>
    </xdr:from>
    <xdr:to>
      <xdr:col>41</xdr:col>
      <xdr:colOff>101600</xdr:colOff>
      <xdr:row>57</xdr:row>
      <xdr:rowOff>49335</xdr:rowOff>
    </xdr:to>
    <xdr:sp macro="" textlink="">
      <xdr:nvSpPr>
        <xdr:cNvPr id="365" name="楕円 364"/>
        <xdr:cNvSpPr/>
      </xdr:nvSpPr>
      <xdr:spPr>
        <a:xfrm>
          <a:off x="7810500" y="97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65862</xdr:rowOff>
    </xdr:from>
    <xdr:ext cx="534377" cy="259045"/>
    <xdr:sp macro="" textlink="">
      <xdr:nvSpPr>
        <xdr:cNvPr id="366" name="テキスト ボックス 365"/>
        <xdr:cNvSpPr txBox="1"/>
      </xdr:nvSpPr>
      <xdr:spPr>
        <a:xfrm>
          <a:off x="7594111" y="949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117256</xdr:rowOff>
    </xdr:from>
    <xdr:to>
      <xdr:col>36</xdr:col>
      <xdr:colOff>165100</xdr:colOff>
      <xdr:row>56</xdr:row>
      <xdr:rowOff>47406</xdr:rowOff>
    </xdr:to>
    <xdr:sp macro="" textlink="">
      <xdr:nvSpPr>
        <xdr:cNvPr id="367" name="楕円 366"/>
        <xdr:cNvSpPr/>
      </xdr:nvSpPr>
      <xdr:spPr>
        <a:xfrm>
          <a:off x="6921500" y="954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63933</xdr:rowOff>
    </xdr:from>
    <xdr:ext cx="599010" cy="259045"/>
    <xdr:sp macro="" textlink="">
      <xdr:nvSpPr>
        <xdr:cNvPr id="368" name="テキスト ボックス 367"/>
        <xdr:cNvSpPr txBox="1"/>
      </xdr:nvSpPr>
      <xdr:spPr>
        <a:xfrm>
          <a:off x="6672795" y="932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9" name="直線コネクタ 378"/>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0" name="テキスト ボックス 379"/>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3" name="直線コネクタ 382"/>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4" name="テキスト ボックス 383"/>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146638</xdr:rowOff>
    </xdr:from>
    <xdr:to>
      <xdr:col>54</xdr:col>
      <xdr:colOff>189865</xdr:colOff>
      <xdr:row>78</xdr:row>
      <xdr:rowOff>25400</xdr:rowOff>
    </xdr:to>
    <xdr:cxnSp macro="">
      <xdr:nvCxnSpPr>
        <xdr:cNvPr id="388" name="直線コネクタ 387"/>
        <xdr:cNvCxnSpPr/>
      </xdr:nvCxnSpPr>
      <xdr:spPr>
        <a:xfrm flipV="1">
          <a:off x="10475595" y="12833938"/>
          <a:ext cx="1270" cy="564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89"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0" name="直線コネクタ 389"/>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93315</xdr:rowOff>
    </xdr:from>
    <xdr:ext cx="534377" cy="259045"/>
    <xdr:sp macro="" textlink="">
      <xdr:nvSpPr>
        <xdr:cNvPr id="391" name="普通建設事業費 （ うち新規整備　）最大値テキスト"/>
        <xdr:cNvSpPr txBox="1"/>
      </xdr:nvSpPr>
      <xdr:spPr>
        <a:xfrm>
          <a:off x="10528300" y="126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146638</xdr:rowOff>
    </xdr:from>
    <xdr:to>
      <xdr:col>55</xdr:col>
      <xdr:colOff>88900</xdr:colOff>
      <xdr:row>74</xdr:row>
      <xdr:rowOff>146638</xdr:rowOff>
    </xdr:to>
    <xdr:cxnSp macro="">
      <xdr:nvCxnSpPr>
        <xdr:cNvPr id="392" name="直線コネクタ 391"/>
        <xdr:cNvCxnSpPr/>
      </xdr:nvCxnSpPr>
      <xdr:spPr>
        <a:xfrm>
          <a:off x="10388600" y="1283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73989</xdr:rowOff>
    </xdr:from>
    <xdr:to>
      <xdr:col>55</xdr:col>
      <xdr:colOff>0</xdr:colOff>
      <xdr:row>78</xdr:row>
      <xdr:rowOff>17782</xdr:rowOff>
    </xdr:to>
    <xdr:cxnSp macro="">
      <xdr:nvCxnSpPr>
        <xdr:cNvPr id="393" name="直線コネクタ 392"/>
        <xdr:cNvCxnSpPr/>
      </xdr:nvCxnSpPr>
      <xdr:spPr>
        <a:xfrm>
          <a:off x="9639300" y="12246939"/>
          <a:ext cx="838200" cy="114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63902</xdr:rowOff>
    </xdr:from>
    <xdr:ext cx="534377" cy="259045"/>
    <xdr:sp macro="" textlink="">
      <xdr:nvSpPr>
        <xdr:cNvPr id="394" name="普通建設事業費 （ うち新規整備　）平均値テキスト"/>
        <xdr:cNvSpPr txBox="1"/>
      </xdr:nvSpPr>
      <xdr:spPr>
        <a:xfrm>
          <a:off x="10528300" y="13094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41025</xdr:rowOff>
    </xdr:from>
    <xdr:to>
      <xdr:col>55</xdr:col>
      <xdr:colOff>50800</xdr:colOff>
      <xdr:row>77</xdr:row>
      <xdr:rowOff>142625</xdr:rowOff>
    </xdr:to>
    <xdr:sp macro="" textlink="">
      <xdr:nvSpPr>
        <xdr:cNvPr id="395" name="フローチャート: 判断 394"/>
        <xdr:cNvSpPr/>
      </xdr:nvSpPr>
      <xdr:spPr>
        <a:xfrm>
          <a:off x="10426700" y="1324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73989</xdr:rowOff>
    </xdr:from>
    <xdr:to>
      <xdr:col>50</xdr:col>
      <xdr:colOff>114300</xdr:colOff>
      <xdr:row>77</xdr:row>
      <xdr:rowOff>87219</xdr:rowOff>
    </xdr:to>
    <xdr:cxnSp macro="">
      <xdr:nvCxnSpPr>
        <xdr:cNvPr id="396" name="直線コネクタ 395"/>
        <xdr:cNvCxnSpPr/>
      </xdr:nvCxnSpPr>
      <xdr:spPr>
        <a:xfrm flipV="1">
          <a:off x="8750300" y="12246939"/>
          <a:ext cx="889000" cy="104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40689</xdr:rowOff>
    </xdr:from>
    <xdr:to>
      <xdr:col>50</xdr:col>
      <xdr:colOff>165100</xdr:colOff>
      <xdr:row>77</xdr:row>
      <xdr:rowOff>142289</xdr:rowOff>
    </xdr:to>
    <xdr:sp macro="" textlink="">
      <xdr:nvSpPr>
        <xdr:cNvPr id="397" name="フローチャート: 判断 396"/>
        <xdr:cNvSpPr/>
      </xdr:nvSpPr>
      <xdr:spPr>
        <a:xfrm>
          <a:off x="9588500" y="1324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133416</xdr:rowOff>
    </xdr:from>
    <xdr:ext cx="534377" cy="259045"/>
    <xdr:sp macro="" textlink="">
      <xdr:nvSpPr>
        <xdr:cNvPr id="398" name="テキスト ボックス 397"/>
        <xdr:cNvSpPr txBox="1"/>
      </xdr:nvSpPr>
      <xdr:spPr>
        <a:xfrm>
          <a:off x="9372111" y="1333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87219</xdr:rowOff>
    </xdr:from>
    <xdr:to>
      <xdr:col>45</xdr:col>
      <xdr:colOff>177800</xdr:colOff>
      <xdr:row>78</xdr:row>
      <xdr:rowOff>7169</xdr:rowOff>
    </xdr:to>
    <xdr:cxnSp macro="">
      <xdr:nvCxnSpPr>
        <xdr:cNvPr id="399" name="直線コネクタ 398"/>
        <xdr:cNvCxnSpPr/>
      </xdr:nvCxnSpPr>
      <xdr:spPr>
        <a:xfrm flipV="1">
          <a:off x="7861300" y="13288869"/>
          <a:ext cx="889000" cy="9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33539</xdr:rowOff>
    </xdr:from>
    <xdr:to>
      <xdr:col>46</xdr:col>
      <xdr:colOff>38100</xdr:colOff>
      <xdr:row>77</xdr:row>
      <xdr:rowOff>135139</xdr:rowOff>
    </xdr:to>
    <xdr:sp macro="" textlink="">
      <xdr:nvSpPr>
        <xdr:cNvPr id="400" name="フローチャート: 判断 399"/>
        <xdr:cNvSpPr/>
      </xdr:nvSpPr>
      <xdr:spPr>
        <a:xfrm>
          <a:off x="8699500" y="1323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151666</xdr:rowOff>
    </xdr:from>
    <xdr:ext cx="534377" cy="259045"/>
    <xdr:sp macro="" textlink="">
      <xdr:nvSpPr>
        <xdr:cNvPr id="401" name="テキスト ボックス 400"/>
        <xdr:cNvSpPr txBox="1"/>
      </xdr:nvSpPr>
      <xdr:spPr>
        <a:xfrm>
          <a:off x="8483111" y="1301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7169</xdr:rowOff>
    </xdr:from>
    <xdr:to>
      <xdr:col>41</xdr:col>
      <xdr:colOff>50800</xdr:colOff>
      <xdr:row>78</xdr:row>
      <xdr:rowOff>11427</xdr:rowOff>
    </xdr:to>
    <xdr:cxnSp macro="">
      <xdr:nvCxnSpPr>
        <xdr:cNvPr id="402" name="直線コネクタ 401"/>
        <xdr:cNvCxnSpPr/>
      </xdr:nvCxnSpPr>
      <xdr:spPr>
        <a:xfrm flipV="1">
          <a:off x="6972300" y="13380269"/>
          <a:ext cx="889000" cy="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65531</xdr:rowOff>
    </xdr:from>
    <xdr:to>
      <xdr:col>41</xdr:col>
      <xdr:colOff>101600</xdr:colOff>
      <xdr:row>77</xdr:row>
      <xdr:rowOff>167131</xdr:rowOff>
    </xdr:to>
    <xdr:sp macro="" textlink="">
      <xdr:nvSpPr>
        <xdr:cNvPr id="403" name="フローチャート: 判断 402"/>
        <xdr:cNvSpPr/>
      </xdr:nvSpPr>
      <xdr:spPr>
        <a:xfrm>
          <a:off x="7810500" y="132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12208</xdr:rowOff>
    </xdr:from>
    <xdr:ext cx="534377" cy="259045"/>
    <xdr:sp macro="" textlink="">
      <xdr:nvSpPr>
        <xdr:cNvPr id="404" name="テキスト ボックス 403"/>
        <xdr:cNvSpPr txBox="1"/>
      </xdr:nvSpPr>
      <xdr:spPr>
        <a:xfrm>
          <a:off x="7594111" y="1304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50016</xdr:rowOff>
    </xdr:from>
    <xdr:to>
      <xdr:col>36</xdr:col>
      <xdr:colOff>165100</xdr:colOff>
      <xdr:row>77</xdr:row>
      <xdr:rowOff>151616</xdr:rowOff>
    </xdr:to>
    <xdr:sp macro="" textlink="">
      <xdr:nvSpPr>
        <xdr:cNvPr id="405" name="フローチャート: 判断 404"/>
        <xdr:cNvSpPr/>
      </xdr:nvSpPr>
      <xdr:spPr>
        <a:xfrm>
          <a:off x="6921500" y="13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168143</xdr:rowOff>
    </xdr:from>
    <xdr:ext cx="534377" cy="259045"/>
    <xdr:sp macro="" textlink="">
      <xdr:nvSpPr>
        <xdr:cNvPr id="406" name="テキスト ボックス 405"/>
        <xdr:cNvSpPr txBox="1"/>
      </xdr:nvSpPr>
      <xdr:spPr>
        <a:xfrm>
          <a:off x="6705111" y="130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138432</xdr:rowOff>
    </xdr:from>
    <xdr:to>
      <xdr:col>55</xdr:col>
      <xdr:colOff>50800</xdr:colOff>
      <xdr:row>78</xdr:row>
      <xdr:rowOff>68582</xdr:rowOff>
    </xdr:to>
    <xdr:sp macro="" textlink="">
      <xdr:nvSpPr>
        <xdr:cNvPr id="412" name="楕円 411"/>
        <xdr:cNvSpPr/>
      </xdr:nvSpPr>
      <xdr:spPr>
        <a:xfrm>
          <a:off x="10426700" y="1334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53359</xdr:rowOff>
    </xdr:from>
    <xdr:ext cx="469744" cy="259045"/>
    <xdr:sp macro="" textlink="">
      <xdr:nvSpPr>
        <xdr:cNvPr id="413" name="普通建設事業費 （ うち新規整備　）該当値テキスト"/>
        <xdr:cNvSpPr txBox="1"/>
      </xdr:nvSpPr>
      <xdr:spPr>
        <a:xfrm>
          <a:off x="10528300" y="1325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23189</xdr:rowOff>
    </xdr:from>
    <xdr:to>
      <xdr:col>50</xdr:col>
      <xdr:colOff>165100</xdr:colOff>
      <xdr:row>71</xdr:row>
      <xdr:rowOff>124789</xdr:rowOff>
    </xdr:to>
    <xdr:sp macro="" textlink="">
      <xdr:nvSpPr>
        <xdr:cNvPr id="414" name="楕円 413"/>
        <xdr:cNvSpPr/>
      </xdr:nvSpPr>
      <xdr:spPr>
        <a:xfrm>
          <a:off x="9588500" y="1219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141316</xdr:rowOff>
    </xdr:from>
    <xdr:ext cx="599010" cy="259045"/>
    <xdr:sp macro="" textlink="">
      <xdr:nvSpPr>
        <xdr:cNvPr id="415" name="テキスト ボックス 414"/>
        <xdr:cNvSpPr txBox="1"/>
      </xdr:nvSpPr>
      <xdr:spPr>
        <a:xfrm>
          <a:off x="9339795" y="1197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36419</xdr:rowOff>
    </xdr:from>
    <xdr:to>
      <xdr:col>46</xdr:col>
      <xdr:colOff>38100</xdr:colOff>
      <xdr:row>77</xdr:row>
      <xdr:rowOff>138019</xdr:rowOff>
    </xdr:to>
    <xdr:sp macro="" textlink="">
      <xdr:nvSpPr>
        <xdr:cNvPr id="416" name="楕円 415"/>
        <xdr:cNvSpPr/>
      </xdr:nvSpPr>
      <xdr:spPr>
        <a:xfrm>
          <a:off x="8699500" y="1323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129146</xdr:rowOff>
    </xdr:from>
    <xdr:ext cx="534377" cy="259045"/>
    <xdr:sp macro="" textlink="">
      <xdr:nvSpPr>
        <xdr:cNvPr id="417" name="テキスト ボックス 416"/>
        <xdr:cNvSpPr txBox="1"/>
      </xdr:nvSpPr>
      <xdr:spPr>
        <a:xfrm>
          <a:off x="8483111" y="133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127819</xdr:rowOff>
    </xdr:from>
    <xdr:to>
      <xdr:col>41</xdr:col>
      <xdr:colOff>101600</xdr:colOff>
      <xdr:row>78</xdr:row>
      <xdr:rowOff>57969</xdr:rowOff>
    </xdr:to>
    <xdr:sp macro="" textlink="">
      <xdr:nvSpPr>
        <xdr:cNvPr id="418" name="楕円 417"/>
        <xdr:cNvSpPr/>
      </xdr:nvSpPr>
      <xdr:spPr>
        <a:xfrm>
          <a:off x="7810500" y="133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49096</xdr:rowOff>
    </xdr:from>
    <xdr:ext cx="469744" cy="259045"/>
    <xdr:sp macro="" textlink="">
      <xdr:nvSpPr>
        <xdr:cNvPr id="419" name="テキスト ボックス 418"/>
        <xdr:cNvSpPr txBox="1"/>
      </xdr:nvSpPr>
      <xdr:spPr>
        <a:xfrm>
          <a:off x="7626428" y="134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132077</xdr:rowOff>
    </xdr:from>
    <xdr:to>
      <xdr:col>36</xdr:col>
      <xdr:colOff>165100</xdr:colOff>
      <xdr:row>78</xdr:row>
      <xdr:rowOff>62227</xdr:rowOff>
    </xdr:to>
    <xdr:sp macro="" textlink="">
      <xdr:nvSpPr>
        <xdr:cNvPr id="420" name="楕円 419"/>
        <xdr:cNvSpPr/>
      </xdr:nvSpPr>
      <xdr:spPr>
        <a:xfrm>
          <a:off x="6921500" y="133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53354</xdr:rowOff>
    </xdr:from>
    <xdr:ext cx="469744" cy="259045"/>
    <xdr:sp macro="" textlink="">
      <xdr:nvSpPr>
        <xdr:cNvPr id="421" name="テキスト ボックス 420"/>
        <xdr:cNvSpPr txBox="1"/>
      </xdr:nvSpPr>
      <xdr:spPr>
        <a:xfrm>
          <a:off x="6737428" y="1342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43" name="直線コネクタ 442"/>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44" name="普通建設事業費 （ うち更新整備　）最小値テキスト"/>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45" name="直線コネクタ 444"/>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46" name="普通建設事業費 （ うち更新整備　）最大値テキスト"/>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47" name="直線コネクタ 446"/>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29327</xdr:rowOff>
    </xdr:from>
    <xdr:to>
      <xdr:col>55</xdr:col>
      <xdr:colOff>0</xdr:colOff>
      <xdr:row>96</xdr:row>
      <xdr:rowOff>85252</xdr:rowOff>
    </xdr:to>
    <xdr:cxnSp macro="">
      <xdr:nvCxnSpPr>
        <xdr:cNvPr id="448" name="直線コネクタ 447"/>
        <xdr:cNvCxnSpPr/>
      </xdr:nvCxnSpPr>
      <xdr:spPr>
        <a:xfrm flipV="1">
          <a:off x="9639300" y="16488527"/>
          <a:ext cx="838200" cy="5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36104</xdr:rowOff>
    </xdr:from>
    <xdr:ext cx="534377" cy="259045"/>
    <xdr:sp macro="" textlink="">
      <xdr:nvSpPr>
        <xdr:cNvPr id="449" name="普通建設事業費 （ うち更新整備　）平均値テキスト"/>
        <xdr:cNvSpPr txBox="1"/>
      </xdr:nvSpPr>
      <xdr:spPr>
        <a:xfrm>
          <a:off x="10528300" y="1666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0" name="フローチャート: 判断 449"/>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85252</xdr:rowOff>
    </xdr:from>
    <xdr:to>
      <xdr:col>50</xdr:col>
      <xdr:colOff>114300</xdr:colOff>
      <xdr:row>97</xdr:row>
      <xdr:rowOff>26195</xdr:rowOff>
    </xdr:to>
    <xdr:cxnSp macro="">
      <xdr:nvCxnSpPr>
        <xdr:cNvPr id="451" name="直線コネクタ 450"/>
        <xdr:cNvCxnSpPr/>
      </xdr:nvCxnSpPr>
      <xdr:spPr>
        <a:xfrm flipV="1">
          <a:off x="8750300" y="16544452"/>
          <a:ext cx="889000" cy="1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xdr:rowOff>
    </xdr:from>
    <xdr:to>
      <xdr:col>50</xdr:col>
      <xdr:colOff>165100</xdr:colOff>
      <xdr:row>97</xdr:row>
      <xdr:rowOff>102530</xdr:rowOff>
    </xdr:to>
    <xdr:sp macro="" textlink="">
      <xdr:nvSpPr>
        <xdr:cNvPr id="452" name="フローチャート: 判断 451"/>
        <xdr:cNvSpPr/>
      </xdr:nvSpPr>
      <xdr:spPr>
        <a:xfrm>
          <a:off x="9588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93657</xdr:rowOff>
    </xdr:from>
    <xdr:ext cx="534377" cy="259045"/>
    <xdr:sp macro="" textlink="">
      <xdr:nvSpPr>
        <xdr:cNvPr id="453" name="テキスト ボックス 452"/>
        <xdr:cNvSpPr txBox="1"/>
      </xdr:nvSpPr>
      <xdr:spPr>
        <a:xfrm>
          <a:off x="9372111" y="167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26195</xdr:rowOff>
    </xdr:from>
    <xdr:to>
      <xdr:col>45</xdr:col>
      <xdr:colOff>177800</xdr:colOff>
      <xdr:row>97</xdr:row>
      <xdr:rowOff>39418</xdr:rowOff>
    </xdr:to>
    <xdr:cxnSp macro="">
      <xdr:nvCxnSpPr>
        <xdr:cNvPr id="454" name="直線コネクタ 453"/>
        <xdr:cNvCxnSpPr/>
      </xdr:nvCxnSpPr>
      <xdr:spPr>
        <a:xfrm flipV="1">
          <a:off x="7861300" y="16656845"/>
          <a:ext cx="889000" cy="1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33734</xdr:rowOff>
    </xdr:from>
    <xdr:to>
      <xdr:col>46</xdr:col>
      <xdr:colOff>38100</xdr:colOff>
      <xdr:row>97</xdr:row>
      <xdr:rowOff>135334</xdr:rowOff>
    </xdr:to>
    <xdr:sp macro="" textlink="">
      <xdr:nvSpPr>
        <xdr:cNvPr id="455" name="フローチャート: 判断 454"/>
        <xdr:cNvSpPr/>
      </xdr:nvSpPr>
      <xdr:spPr>
        <a:xfrm>
          <a:off x="8699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126461</xdr:rowOff>
    </xdr:from>
    <xdr:ext cx="534377" cy="259045"/>
    <xdr:sp macro="" textlink="">
      <xdr:nvSpPr>
        <xdr:cNvPr id="456" name="テキスト ボックス 455"/>
        <xdr:cNvSpPr txBox="1"/>
      </xdr:nvSpPr>
      <xdr:spPr>
        <a:xfrm>
          <a:off x="8483111" y="167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93687</xdr:rowOff>
    </xdr:from>
    <xdr:to>
      <xdr:col>41</xdr:col>
      <xdr:colOff>50800</xdr:colOff>
      <xdr:row>97</xdr:row>
      <xdr:rowOff>39418</xdr:rowOff>
    </xdr:to>
    <xdr:cxnSp macro="">
      <xdr:nvCxnSpPr>
        <xdr:cNvPr id="457" name="直線コネクタ 456"/>
        <xdr:cNvCxnSpPr/>
      </xdr:nvCxnSpPr>
      <xdr:spPr>
        <a:xfrm>
          <a:off x="6972300" y="16552887"/>
          <a:ext cx="889000" cy="11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66201</xdr:rowOff>
    </xdr:from>
    <xdr:to>
      <xdr:col>41</xdr:col>
      <xdr:colOff>101600</xdr:colOff>
      <xdr:row>97</xdr:row>
      <xdr:rowOff>167801</xdr:rowOff>
    </xdr:to>
    <xdr:sp macro="" textlink="">
      <xdr:nvSpPr>
        <xdr:cNvPr id="458" name="フローチャート: 判断 457"/>
        <xdr:cNvSpPr/>
      </xdr:nvSpPr>
      <xdr:spPr>
        <a:xfrm>
          <a:off x="7810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158928</xdr:rowOff>
    </xdr:from>
    <xdr:ext cx="534377" cy="259045"/>
    <xdr:sp macro="" textlink="">
      <xdr:nvSpPr>
        <xdr:cNvPr id="459" name="テキスト ボックス 458"/>
        <xdr:cNvSpPr txBox="1"/>
      </xdr:nvSpPr>
      <xdr:spPr>
        <a:xfrm>
          <a:off x="7594111" y="167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51557</xdr:rowOff>
    </xdr:from>
    <xdr:to>
      <xdr:col>36</xdr:col>
      <xdr:colOff>165100</xdr:colOff>
      <xdr:row>97</xdr:row>
      <xdr:rowOff>153157</xdr:rowOff>
    </xdr:to>
    <xdr:sp macro="" textlink="">
      <xdr:nvSpPr>
        <xdr:cNvPr id="460" name="フローチャート: 判断 459"/>
        <xdr:cNvSpPr/>
      </xdr:nvSpPr>
      <xdr:spPr>
        <a:xfrm>
          <a:off x="6921500" y="1668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144284</xdr:rowOff>
    </xdr:from>
    <xdr:ext cx="534377" cy="259045"/>
    <xdr:sp macro="" textlink="">
      <xdr:nvSpPr>
        <xdr:cNvPr id="461" name="テキスト ボックス 460"/>
        <xdr:cNvSpPr txBox="1"/>
      </xdr:nvSpPr>
      <xdr:spPr>
        <a:xfrm>
          <a:off x="6705111" y="1677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149977</xdr:rowOff>
    </xdr:from>
    <xdr:to>
      <xdr:col>55</xdr:col>
      <xdr:colOff>50800</xdr:colOff>
      <xdr:row>96</xdr:row>
      <xdr:rowOff>80127</xdr:rowOff>
    </xdr:to>
    <xdr:sp macro="" textlink="">
      <xdr:nvSpPr>
        <xdr:cNvPr id="467" name="楕円 466"/>
        <xdr:cNvSpPr/>
      </xdr:nvSpPr>
      <xdr:spPr>
        <a:xfrm>
          <a:off x="10426700" y="164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1404</xdr:rowOff>
    </xdr:from>
    <xdr:ext cx="534377" cy="259045"/>
    <xdr:sp macro="" textlink="">
      <xdr:nvSpPr>
        <xdr:cNvPr id="468" name="普通建設事業費 （ うち更新整備　）該当値テキスト"/>
        <xdr:cNvSpPr txBox="1"/>
      </xdr:nvSpPr>
      <xdr:spPr>
        <a:xfrm>
          <a:off x="10528300" y="1628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34452</xdr:rowOff>
    </xdr:from>
    <xdr:to>
      <xdr:col>50</xdr:col>
      <xdr:colOff>165100</xdr:colOff>
      <xdr:row>96</xdr:row>
      <xdr:rowOff>136052</xdr:rowOff>
    </xdr:to>
    <xdr:sp macro="" textlink="">
      <xdr:nvSpPr>
        <xdr:cNvPr id="469" name="楕円 468"/>
        <xdr:cNvSpPr/>
      </xdr:nvSpPr>
      <xdr:spPr>
        <a:xfrm>
          <a:off x="9588500" y="1649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152579</xdr:rowOff>
    </xdr:from>
    <xdr:ext cx="534377" cy="259045"/>
    <xdr:sp macro="" textlink="">
      <xdr:nvSpPr>
        <xdr:cNvPr id="470" name="テキスト ボックス 469"/>
        <xdr:cNvSpPr txBox="1"/>
      </xdr:nvSpPr>
      <xdr:spPr>
        <a:xfrm>
          <a:off x="9372111" y="1626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146845</xdr:rowOff>
    </xdr:from>
    <xdr:to>
      <xdr:col>46</xdr:col>
      <xdr:colOff>38100</xdr:colOff>
      <xdr:row>97</xdr:row>
      <xdr:rowOff>76995</xdr:rowOff>
    </xdr:to>
    <xdr:sp macro="" textlink="">
      <xdr:nvSpPr>
        <xdr:cNvPr id="471" name="楕円 470"/>
        <xdr:cNvSpPr/>
      </xdr:nvSpPr>
      <xdr:spPr>
        <a:xfrm>
          <a:off x="8699500" y="166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93522</xdr:rowOff>
    </xdr:from>
    <xdr:ext cx="534377" cy="259045"/>
    <xdr:sp macro="" textlink="">
      <xdr:nvSpPr>
        <xdr:cNvPr id="472" name="テキスト ボックス 471"/>
        <xdr:cNvSpPr txBox="1"/>
      </xdr:nvSpPr>
      <xdr:spPr>
        <a:xfrm>
          <a:off x="8483111" y="1638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160068</xdr:rowOff>
    </xdr:from>
    <xdr:to>
      <xdr:col>41</xdr:col>
      <xdr:colOff>101600</xdr:colOff>
      <xdr:row>97</xdr:row>
      <xdr:rowOff>90218</xdr:rowOff>
    </xdr:to>
    <xdr:sp macro="" textlink="">
      <xdr:nvSpPr>
        <xdr:cNvPr id="473" name="楕円 472"/>
        <xdr:cNvSpPr/>
      </xdr:nvSpPr>
      <xdr:spPr>
        <a:xfrm>
          <a:off x="7810500" y="1661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106745</xdr:rowOff>
    </xdr:from>
    <xdr:ext cx="534377" cy="259045"/>
    <xdr:sp macro="" textlink="">
      <xdr:nvSpPr>
        <xdr:cNvPr id="474" name="テキスト ボックス 473"/>
        <xdr:cNvSpPr txBox="1"/>
      </xdr:nvSpPr>
      <xdr:spPr>
        <a:xfrm>
          <a:off x="7594111" y="1639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42887</xdr:rowOff>
    </xdr:from>
    <xdr:to>
      <xdr:col>36</xdr:col>
      <xdr:colOff>165100</xdr:colOff>
      <xdr:row>96</xdr:row>
      <xdr:rowOff>144487</xdr:rowOff>
    </xdr:to>
    <xdr:sp macro="" textlink="">
      <xdr:nvSpPr>
        <xdr:cNvPr id="475" name="楕円 474"/>
        <xdr:cNvSpPr/>
      </xdr:nvSpPr>
      <xdr:spPr>
        <a:xfrm>
          <a:off x="6921500" y="1650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161014</xdr:rowOff>
    </xdr:from>
    <xdr:ext cx="534377" cy="259045"/>
    <xdr:sp macro="" textlink="">
      <xdr:nvSpPr>
        <xdr:cNvPr id="476" name="テキスト ボックス 475"/>
        <xdr:cNvSpPr txBox="1"/>
      </xdr:nvSpPr>
      <xdr:spPr>
        <a:xfrm>
          <a:off x="6705111" y="1627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7" name="直線コネクタ 48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8" name="テキスト ボックス 48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9" name="直線コネクタ 48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0" name="テキスト ボックス 48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1" name="直線コネクタ 49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2" name="テキスト ボックス 49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3" name="直線コネクタ 49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4" name="テキスト ボックス 49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5" name="直線コネクタ 49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6" name="テキスト ボックス 495"/>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7" name="直線コネクタ 49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498" name="テキスト ボックス 49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02" name="直線コネクタ 501"/>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3"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4" name="直線コネクタ 50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05" name="災害復旧事業費最大値テキスト"/>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06" name="直線コネクタ 505"/>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7" name="直線コネクタ 50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08" name="災害復旧事業費平均値テキスト"/>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09" name="フローチャート: 判断 508"/>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0" name="直線コネクタ 50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68555</xdr:rowOff>
    </xdr:from>
    <xdr:to>
      <xdr:col>81</xdr:col>
      <xdr:colOff>101600</xdr:colOff>
      <xdr:row>38</xdr:row>
      <xdr:rowOff>170155</xdr:rowOff>
    </xdr:to>
    <xdr:sp macro="" textlink="">
      <xdr:nvSpPr>
        <xdr:cNvPr id="511" name="フローチャート: 判断 510"/>
        <xdr:cNvSpPr/>
      </xdr:nvSpPr>
      <xdr:spPr>
        <a:xfrm>
          <a:off x="15430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15232</xdr:rowOff>
    </xdr:from>
    <xdr:ext cx="534377" cy="259045"/>
    <xdr:sp macro="" textlink="">
      <xdr:nvSpPr>
        <xdr:cNvPr id="512" name="テキスト ボックス 511"/>
        <xdr:cNvSpPr txBox="1"/>
      </xdr:nvSpPr>
      <xdr:spPr>
        <a:xfrm>
          <a:off x="15214111" y="635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3" name="直線コネクタ 51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132813</xdr:rowOff>
    </xdr:from>
    <xdr:to>
      <xdr:col>76</xdr:col>
      <xdr:colOff>165100</xdr:colOff>
      <xdr:row>39</xdr:row>
      <xdr:rowOff>62963</xdr:rowOff>
    </xdr:to>
    <xdr:sp macro="" textlink="">
      <xdr:nvSpPr>
        <xdr:cNvPr id="514" name="フローチャート: 判断 513"/>
        <xdr:cNvSpPr/>
      </xdr:nvSpPr>
      <xdr:spPr>
        <a:xfrm>
          <a:off x="14541500" y="664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79490</xdr:rowOff>
    </xdr:from>
    <xdr:ext cx="469744" cy="259045"/>
    <xdr:sp macro="" textlink="">
      <xdr:nvSpPr>
        <xdr:cNvPr id="515" name="テキスト ボックス 514"/>
        <xdr:cNvSpPr txBox="1"/>
      </xdr:nvSpPr>
      <xdr:spPr>
        <a:xfrm>
          <a:off x="14357428" y="642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62041</xdr:rowOff>
    </xdr:from>
    <xdr:to>
      <xdr:col>71</xdr:col>
      <xdr:colOff>177800</xdr:colOff>
      <xdr:row>39</xdr:row>
      <xdr:rowOff>98878</xdr:rowOff>
    </xdr:to>
    <xdr:cxnSp macro="">
      <xdr:nvCxnSpPr>
        <xdr:cNvPr id="516" name="直線コネクタ 515"/>
        <xdr:cNvCxnSpPr/>
      </xdr:nvCxnSpPr>
      <xdr:spPr>
        <a:xfrm>
          <a:off x="12814300" y="6748591"/>
          <a:ext cx="889000" cy="3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152712</xdr:rowOff>
    </xdr:from>
    <xdr:to>
      <xdr:col>72</xdr:col>
      <xdr:colOff>38100</xdr:colOff>
      <xdr:row>39</xdr:row>
      <xdr:rowOff>82862</xdr:rowOff>
    </xdr:to>
    <xdr:sp macro="" textlink="">
      <xdr:nvSpPr>
        <xdr:cNvPr id="517" name="フローチャート: 判断 516"/>
        <xdr:cNvSpPr/>
      </xdr:nvSpPr>
      <xdr:spPr>
        <a:xfrm>
          <a:off x="13652500" y="666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99389</xdr:rowOff>
    </xdr:from>
    <xdr:ext cx="469744" cy="259045"/>
    <xdr:sp macro="" textlink="">
      <xdr:nvSpPr>
        <xdr:cNvPr id="518" name="テキスト ボックス 517"/>
        <xdr:cNvSpPr txBox="1"/>
      </xdr:nvSpPr>
      <xdr:spPr>
        <a:xfrm>
          <a:off x="13468428" y="644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19079</xdr:rowOff>
    </xdr:from>
    <xdr:to>
      <xdr:col>67</xdr:col>
      <xdr:colOff>101600</xdr:colOff>
      <xdr:row>39</xdr:row>
      <xdr:rowOff>120679</xdr:rowOff>
    </xdr:to>
    <xdr:sp macro="" textlink="">
      <xdr:nvSpPr>
        <xdr:cNvPr id="519" name="フローチャート: 判断 518"/>
        <xdr:cNvSpPr/>
      </xdr:nvSpPr>
      <xdr:spPr>
        <a:xfrm>
          <a:off x="12763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111806</xdr:rowOff>
    </xdr:from>
    <xdr:ext cx="469744" cy="259045"/>
    <xdr:sp macro="" textlink="">
      <xdr:nvSpPr>
        <xdr:cNvPr id="520" name="テキスト ボックス 519"/>
        <xdr:cNvSpPr txBox="1"/>
      </xdr:nvSpPr>
      <xdr:spPr>
        <a:xfrm>
          <a:off x="12579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6" name="楕円 52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27"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8" name="楕円 52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9" name="テキスト ボックス 52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0" name="楕円 52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1" name="テキスト ボックス 53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2" name="楕円 53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3" name="テキスト ボックス 53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11241</xdr:rowOff>
    </xdr:from>
    <xdr:to>
      <xdr:col>67</xdr:col>
      <xdr:colOff>101600</xdr:colOff>
      <xdr:row>39</xdr:row>
      <xdr:rowOff>112841</xdr:rowOff>
    </xdr:to>
    <xdr:sp macro="" textlink="">
      <xdr:nvSpPr>
        <xdr:cNvPr id="534" name="楕円 533"/>
        <xdr:cNvSpPr/>
      </xdr:nvSpPr>
      <xdr:spPr>
        <a:xfrm>
          <a:off x="12763500" y="669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129368</xdr:rowOff>
    </xdr:from>
    <xdr:ext cx="469744" cy="259045"/>
    <xdr:sp macro="" textlink="">
      <xdr:nvSpPr>
        <xdr:cNvPr id="535" name="テキスト ボックス 534"/>
        <xdr:cNvSpPr txBox="1"/>
      </xdr:nvSpPr>
      <xdr:spPr>
        <a:xfrm>
          <a:off x="12579428" y="647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7" name="テキスト ボックス 59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3" name="テキスト ボックス 60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09" name="直線コネクタ 608"/>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0" name="公債費最小値テキスト"/>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11" name="直線コネクタ 610"/>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12" name="公債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13" name="直線コネクタ 612"/>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146813</xdr:rowOff>
    </xdr:from>
    <xdr:to>
      <xdr:col>85</xdr:col>
      <xdr:colOff>127000</xdr:colOff>
      <xdr:row>76</xdr:row>
      <xdr:rowOff>70586</xdr:rowOff>
    </xdr:to>
    <xdr:cxnSp macro="">
      <xdr:nvCxnSpPr>
        <xdr:cNvPr id="614" name="直線コネクタ 613"/>
        <xdr:cNvCxnSpPr/>
      </xdr:nvCxnSpPr>
      <xdr:spPr>
        <a:xfrm flipV="1">
          <a:off x="15481300" y="13005563"/>
          <a:ext cx="838200" cy="9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128376</xdr:rowOff>
    </xdr:from>
    <xdr:ext cx="534377" cy="259045"/>
    <xdr:sp macro="" textlink="">
      <xdr:nvSpPr>
        <xdr:cNvPr id="615" name="公債費平均値テキスト"/>
        <xdr:cNvSpPr txBox="1"/>
      </xdr:nvSpPr>
      <xdr:spPr>
        <a:xfrm>
          <a:off x="16370300" y="13158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16" name="フローチャート: 判断 615"/>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70586</xdr:rowOff>
    </xdr:from>
    <xdr:to>
      <xdr:col>81</xdr:col>
      <xdr:colOff>50800</xdr:colOff>
      <xdr:row>76</xdr:row>
      <xdr:rowOff>104750</xdr:rowOff>
    </xdr:to>
    <xdr:cxnSp macro="">
      <xdr:nvCxnSpPr>
        <xdr:cNvPr id="617" name="直線コネクタ 616"/>
        <xdr:cNvCxnSpPr/>
      </xdr:nvCxnSpPr>
      <xdr:spPr>
        <a:xfrm flipV="1">
          <a:off x="14592300" y="13100786"/>
          <a:ext cx="889000" cy="3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121958</xdr:rowOff>
    </xdr:from>
    <xdr:to>
      <xdr:col>81</xdr:col>
      <xdr:colOff>101600</xdr:colOff>
      <xdr:row>77</xdr:row>
      <xdr:rowOff>52108</xdr:rowOff>
    </xdr:to>
    <xdr:sp macro="" textlink="">
      <xdr:nvSpPr>
        <xdr:cNvPr id="618" name="フローチャート: 判断 617"/>
        <xdr:cNvSpPr/>
      </xdr:nvSpPr>
      <xdr:spPr>
        <a:xfrm>
          <a:off x="15430500" y="131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43235</xdr:rowOff>
    </xdr:from>
    <xdr:ext cx="534377" cy="259045"/>
    <xdr:sp macro="" textlink="">
      <xdr:nvSpPr>
        <xdr:cNvPr id="619" name="テキスト ボックス 618"/>
        <xdr:cNvSpPr txBox="1"/>
      </xdr:nvSpPr>
      <xdr:spPr>
        <a:xfrm>
          <a:off x="15214111" y="1324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99061</xdr:rowOff>
    </xdr:from>
    <xdr:to>
      <xdr:col>76</xdr:col>
      <xdr:colOff>114300</xdr:colOff>
      <xdr:row>76</xdr:row>
      <xdr:rowOff>104750</xdr:rowOff>
    </xdr:to>
    <xdr:cxnSp macro="">
      <xdr:nvCxnSpPr>
        <xdr:cNvPr id="620" name="直線コネクタ 619"/>
        <xdr:cNvCxnSpPr/>
      </xdr:nvCxnSpPr>
      <xdr:spPr>
        <a:xfrm>
          <a:off x="13703300" y="13129261"/>
          <a:ext cx="8890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115024</xdr:rowOff>
    </xdr:from>
    <xdr:to>
      <xdr:col>76</xdr:col>
      <xdr:colOff>165100</xdr:colOff>
      <xdr:row>77</xdr:row>
      <xdr:rowOff>45174</xdr:rowOff>
    </xdr:to>
    <xdr:sp macro="" textlink="">
      <xdr:nvSpPr>
        <xdr:cNvPr id="621" name="フローチャート: 判断 620"/>
        <xdr:cNvSpPr/>
      </xdr:nvSpPr>
      <xdr:spPr>
        <a:xfrm>
          <a:off x="14541500" y="1314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36301</xdr:rowOff>
    </xdr:from>
    <xdr:ext cx="534377" cy="259045"/>
    <xdr:sp macro="" textlink="">
      <xdr:nvSpPr>
        <xdr:cNvPr id="622" name="テキスト ボックス 621"/>
        <xdr:cNvSpPr txBox="1"/>
      </xdr:nvSpPr>
      <xdr:spPr>
        <a:xfrm>
          <a:off x="14325111" y="132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64732</xdr:rowOff>
    </xdr:from>
    <xdr:to>
      <xdr:col>71</xdr:col>
      <xdr:colOff>177800</xdr:colOff>
      <xdr:row>76</xdr:row>
      <xdr:rowOff>99061</xdr:rowOff>
    </xdr:to>
    <xdr:cxnSp macro="">
      <xdr:nvCxnSpPr>
        <xdr:cNvPr id="623" name="直線コネクタ 622"/>
        <xdr:cNvCxnSpPr/>
      </xdr:nvCxnSpPr>
      <xdr:spPr>
        <a:xfrm>
          <a:off x="12814300" y="13094932"/>
          <a:ext cx="889000" cy="3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110528</xdr:rowOff>
    </xdr:from>
    <xdr:to>
      <xdr:col>72</xdr:col>
      <xdr:colOff>38100</xdr:colOff>
      <xdr:row>77</xdr:row>
      <xdr:rowOff>40678</xdr:rowOff>
    </xdr:to>
    <xdr:sp macro="" textlink="">
      <xdr:nvSpPr>
        <xdr:cNvPr id="624" name="フローチャート: 判断 623"/>
        <xdr:cNvSpPr/>
      </xdr:nvSpPr>
      <xdr:spPr>
        <a:xfrm>
          <a:off x="13652500" y="1314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31805</xdr:rowOff>
    </xdr:from>
    <xdr:ext cx="534377" cy="259045"/>
    <xdr:sp macro="" textlink="">
      <xdr:nvSpPr>
        <xdr:cNvPr id="625" name="テキスト ボックス 624"/>
        <xdr:cNvSpPr txBox="1"/>
      </xdr:nvSpPr>
      <xdr:spPr>
        <a:xfrm>
          <a:off x="13436111" y="1323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117690</xdr:rowOff>
    </xdr:from>
    <xdr:to>
      <xdr:col>67</xdr:col>
      <xdr:colOff>101600</xdr:colOff>
      <xdr:row>77</xdr:row>
      <xdr:rowOff>47840</xdr:rowOff>
    </xdr:to>
    <xdr:sp macro="" textlink="">
      <xdr:nvSpPr>
        <xdr:cNvPr id="626" name="フローチャート: 判断 625"/>
        <xdr:cNvSpPr/>
      </xdr:nvSpPr>
      <xdr:spPr>
        <a:xfrm>
          <a:off x="12763500" y="131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38967</xdr:rowOff>
    </xdr:from>
    <xdr:ext cx="534377" cy="259045"/>
    <xdr:sp macro="" textlink="">
      <xdr:nvSpPr>
        <xdr:cNvPr id="627" name="テキスト ボックス 626"/>
        <xdr:cNvSpPr txBox="1"/>
      </xdr:nvSpPr>
      <xdr:spPr>
        <a:xfrm>
          <a:off x="12547111" y="1324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96012</xdr:rowOff>
    </xdr:from>
    <xdr:to>
      <xdr:col>85</xdr:col>
      <xdr:colOff>177800</xdr:colOff>
      <xdr:row>76</xdr:row>
      <xdr:rowOff>26163</xdr:rowOff>
    </xdr:to>
    <xdr:sp macro="" textlink="">
      <xdr:nvSpPr>
        <xdr:cNvPr id="633" name="楕円 632"/>
        <xdr:cNvSpPr/>
      </xdr:nvSpPr>
      <xdr:spPr>
        <a:xfrm>
          <a:off x="16268700" y="129547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118889</xdr:rowOff>
    </xdr:from>
    <xdr:ext cx="534377" cy="259045"/>
    <xdr:sp macro="" textlink="">
      <xdr:nvSpPr>
        <xdr:cNvPr id="634" name="公債費該当値テキスト"/>
        <xdr:cNvSpPr txBox="1"/>
      </xdr:nvSpPr>
      <xdr:spPr>
        <a:xfrm>
          <a:off x="16370300" y="128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19786</xdr:rowOff>
    </xdr:from>
    <xdr:to>
      <xdr:col>81</xdr:col>
      <xdr:colOff>101600</xdr:colOff>
      <xdr:row>76</xdr:row>
      <xdr:rowOff>121386</xdr:rowOff>
    </xdr:to>
    <xdr:sp macro="" textlink="">
      <xdr:nvSpPr>
        <xdr:cNvPr id="635" name="楕円 634"/>
        <xdr:cNvSpPr/>
      </xdr:nvSpPr>
      <xdr:spPr>
        <a:xfrm>
          <a:off x="15430500" y="130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137913</xdr:rowOff>
    </xdr:from>
    <xdr:ext cx="534377" cy="259045"/>
    <xdr:sp macro="" textlink="">
      <xdr:nvSpPr>
        <xdr:cNvPr id="636" name="テキスト ボックス 635"/>
        <xdr:cNvSpPr txBox="1"/>
      </xdr:nvSpPr>
      <xdr:spPr>
        <a:xfrm>
          <a:off x="15214111" y="1282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53950</xdr:rowOff>
    </xdr:from>
    <xdr:to>
      <xdr:col>76</xdr:col>
      <xdr:colOff>165100</xdr:colOff>
      <xdr:row>76</xdr:row>
      <xdr:rowOff>155550</xdr:rowOff>
    </xdr:to>
    <xdr:sp macro="" textlink="">
      <xdr:nvSpPr>
        <xdr:cNvPr id="637" name="楕円 636"/>
        <xdr:cNvSpPr/>
      </xdr:nvSpPr>
      <xdr:spPr>
        <a:xfrm>
          <a:off x="14541500" y="1308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626</xdr:rowOff>
    </xdr:from>
    <xdr:ext cx="534377" cy="259045"/>
    <xdr:sp macro="" textlink="">
      <xdr:nvSpPr>
        <xdr:cNvPr id="638" name="テキスト ボックス 637"/>
        <xdr:cNvSpPr txBox="1"/>
      </xdr:nvSpPr>
      <xdr:spPr>
        <a:xfrm>
          <a:off x="14325111" y="128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48261</xdr:rowOff>
    </xdr:from>
    <xdr:to>
      <xdr:col>72</xdr:col>
      <xdr:colOff>38100</xdr:colOff>
      <xdr:row>76</xdr:row>
      <xdr:rowOff>149861</xdr:rowOff>
    </xdr:to>
    <xdr:sp macro="" textlink="">
      <xdr:nvSpPr>
        <xdr:cNvPr id="639" name="楕円 638"/>
        <xdr:cNvSpPr/>
      </xdr:nvSpPr>
      <xdr:spPr>
        <a:xfrm>
          <a:off x="13652500" y="1307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166387</xdr:rowOff>
    </xdr:from>
    <xdr:ext cx="534377" cy="259045"/>
    <xdr:sp macro="" textlink="">
      <xdr:nvSpPr>
        <xdr:cNvPr id="640" name="テキスト ボックス 639"/>
        <xdr:cNvSpPr txBox="1"/>
      </xdr:nvSpPr>
      <xdr:spPr>
        <a:xfrm>
          <a:off x="13436111" y="1285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13932</xdr:rowOff>
    </xdr:from>
    <xdr:to>
      <xdr:col>67</xdr:col>
      <xdr:colOff>101600</xdr:colOff>
      <xdr:row>76</xdr:row>
      <xdr:rowOff>115532</xdr:rowOff>
    </xdr:to>
    <xdr:sp macro="" textlink="">
      <xdr:nvSpPr>
        <xdr:cNvPr id="641" name="楕円 640"/>
        <xdr:cNvSpPr/>
      </xdr:nvSpPr>
      <xdr:spPr>
        <a:xfrm>
          <a:off x="12763500" y="1304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132059</xdr:rowOff>
    </xdr:from>
    <xdr:ext cx="534377" cy="259045"/>
    <xdr:sp macro="" textlink="">
      <xdr:nvSpPr>
        <xdr:cNvPr id="642" name="テキスト ボックス 641"/>
        <xdr:cNvSpPr txBox="1"/>
      </xdr:nvSpPr>
      <xdr:spPr>
        <a:xfrm>
          <a:off x="12547111" y="1281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3" name="直線コネクタ 65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4" name="テキスト ボックス 65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7" name="直線コネクタ 65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8" name="テキスト ボックス 657"/>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62" name="直線コネクタ 661"/>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63" name="積立金最小値テキスト"/>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64" name="直線コネクタ 663"/>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65" name="積立金最大値テキスト"/>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66" name="直線コネクタ 665"/>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117126</xdr:rowOff>
    </xdr:from>
    <xdr:to>
      <xdr:col>85</xdr:col>
      <xdr:colOff>127000</xdr:colOff>
      <xdr:row>97</xdr:row>
      <xdr:rowOff>58879</xdr:rowOff>
    </xdr:to>
    <xdr:cxnSp macro="">
      <xdr:nvCxnSpPr>
        <xdr:cNvPr id="667" name="直線コネクタ 666"/>
        <xdr:cNvCxnSpPr/>
      </xdr:nvCxnSpPr>
      <xdr:spPr>
        <a:xfrm flipV="1">
          <a:off x="15481300" y="16576326"/>
          <a:ext cx="838200" cy="11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87827</xdr:rowOff>
    </xdr:from>
    <xdr:ext cx="534377" cy="259045"/>
    <xdr:sp macro="" textlink="">
      <xdr:nvSpPr>
        <xdr:cNvPr id="668" name="積立金平均値テキスト"/>
        <xdr:cNvSpPr txBox="1"/>
      </xdr:nvSpPr>
      <xdr:spPr>
        <a:xfrm>
          <a:off x="16370300" y="1654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69" name="フローチャート: 判断 668"/>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44306</xdr:rowOff>
    </xdr:from>
    <xdr:to>
      <xdr:col>81</xdr:col>
      <xdr:colOff>50800</xdr:colOff>
      <xdr:row>97</xdr:row>
      <xdr:rowOff>58879</xdr:rowOff>
    </xdr:to>
    <xdr:cxnSp macro="">
      <xdr:nvCxnSpPr>
        <xdr:cNvPr id="670" name="直線コネクタ 669"/>
        <xdr:cNvCxnSpPr/>
      </xdr:nvCxnSpPr>
      <xdr:spPr>
        <a:xfrm>
          <a:off x="14592300" y="16674956"/>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149320</xdr:rowOff>
    </xdr:from>
    <xdr:to>
      <xdr:col>81</xdr:col>
      <xdr:colOff>101600</xdr:colOff>
      <xdr:row>97</xdr:row>
      <xdr:rowOff>79470</xdr:rowOff>
    </xdr:to>
    <xdr:sp macro="" textlink="">
      <xdr:nvSpPr>
        <xdr:cNvPr id="671" name="フローチャート: 判断 670"/>
        <xdr:cNvSpPr/>
      </xdr:nvSpPr>
      <xdr:spPr>
        <a:xfrm>
          <a:off x="15430500" y="1660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95997</xdr:rowOff>
    </xdr:from>
    <xdr:ext cx="534377" cy="259045"/>
    <xdr:sp macro="" textlink="">
      <xdr:nvSpPr>
        <xdr:cNvPr id="672" name="テキスト ボックス 671"/>
        <xdr:cNvSpPr txBox="1"/>
      </xdr:nvSpPr>
      <xdr:spPr>
        <a:xfrm>
          <a:off x="15214111" y="163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33578</xdr:rowOff>
    </xdr:from>
    <xdr:to>
      <xdr:col>76</xdr:col>
      <xdr:colOff>114300</xdr:colOff>
      <xdr:row>97</xdr:row>
      <xdr:rowOff>44306</xdr:rowOff>
    </xdr:to>
    <xdr:cxnSp macro="">
      <xdr:nvCxnSpPr>
        <xdr:cNvPr id="673" name="直線コネクタ 672"/>
        <xdr:cNvCxnSpPr/>
      </xdr:nvCxnSpPr>
      <xdr:spPr>
        <a:xfrm>
          <a:off x="13703300" y="16664228"/>
          <a:ext cx="8890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24115</xdr:rowOff>
    </xdr:from>
    <xdr:to>
      <xdr:col>76</xdr:col>
      <xdr:colOff>165100</xdr:colOff>
      <xdr:row>97</xdr:row>
      <xdr:rowOff>125715</xdr:rowOff>
    </xdr:to>
    <xdr:sp macro="" textlink="">
      <xdr:nvSpPr>
        <xdr:cNvPr id="674" name="フローチャート: 判断 673"/>
        <xdr:cNvSpPr/>
      </xdr:nvSpPr>
      <xdr:spPr>
        <a:xfrm>
          <a:off x="14541500" y="1665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116842</xdr:rowOff>
    </xdr:from>
    <xdr:ext cx="534377" cy="259045"/>
    <xdr:sp macro="" textlink="">
      <xdr:nvSpPr>
        <xdr:cNvPr id="675" name="テキスト ボックス 674"/>
        <xdr:cNvSpPr txBox="1"/>
      </xdr:nvSpPr>
      <xdr:spPr>
        <a:xfrm>
          <a:off x="14325111" y="1674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33578</xdr:rowOff>
    </xdr:from>
    <xdr:to>
      <xdr:col>71</xdr:col>
      <xdr:colOff>177800</xdr:colOff>
      <xdr:row>97</xdr:row>
      <xdr:rowOff>83269</xdr:rowOff>
    </xdr:to>
    <xdr:cxnSp macro="">
      <xdr:nvCxnSpPr>
        <xdr:cNvPr id="676" name="直線コネクタ 675"/>
        <xdr:cNvCxnSpPr/>
      </xdr:nvCxnSpPr>
      <xdr:spPr>
        <a:xfrm flipV="1">
          <a:off x="12814300" y="16664228"/>
          <a:ext cx="889000" cy="4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40191</xdr:rowOff>
    </xdr:from>
    <xdr:to>
      <xdr:col>72</xdr:col>
      <xdr:colOff>38100</xdr:colOff>
      <xdr:row>97</xdr:row>
      <xdr:rowOff>141791</xdr:rowOff>
    </xdr:to>
    <xdr:sp macro="" textlink="">
      <xdr:nvSpPr>
        <xdr:cNvPr id="677" name="フローチャート: 判断 676"/>
        <xdr:cNvSpPr/>
      </xdr:nvSpPr>
      <xdr:spPr>
        <a:xfrm>
          <a:off x="13652500" y="166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132918</xdr:rowOff>
    </xdr:from>
    <xdr:ext cx="534377" cy="259045"/>
    <xdr:sp macro="" textlink="">
      <xdr:nvSpPr>
        <xdr:cNvPr id="678" name="テキスト ボックス 677"/>
        <xdr:cNvSpPr txBox="1"/>
      </xdr:nvSpPr>
      <xdr:spPr>
        <a:xfrm>
          <a:off x="13436111" y="1676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59861</xdr:rowOff>
    </xdr:from>
    <xdr:to>
      <xdr:col>67</xdr:col>
      <xdr:colOff>101600</xdr:colOff>
      <xdr:row>97</xdr:row>
      <xdr:rowOff>161461</xdr:rowOff>
    </xdr:to>
    <xdr:sp macro="" textlink="">
      <xdr:nvSpPr>
        <xdr:cNvPr id="679" name="フローチャート: 判断 678"/>
        <xdr:cNvSpPr/>
      </xdr:nvSpPr>
      <xdr:spPr>
        <a:xfrm>
          <a:off x="12763500" y="1669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152588</xdr:rowOff>
    </xdr:from>
    <xdr:ext cx="534377" cy="259045"/>
    <xdr:sp macro="" textlink="">
      <xdr:nvSpPr>
        <xdr:cNvPr id="680" name="テキスト ボックス 679"/>
        <xdr:cNvSpPr txBox="1"/>
      </xdr:nvSpPr>
      <xdr:spPr>
        <a:xfrm>
          <a:off x="12547111" y="167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66326</xdr:rowOff>
    </xdr:from>
    <xdr:to>
      <xdr:col>85</xdr:col>
      <xdr:colOff>177800</xdr:colOff>
      <xdr:row>96</xdr:row>
      <xdr:rowOff>167926</xdr:rowOff>
    </xdr:to>
    <xdr:sp macro="" textlink="">
      <xdr:nvSpPr>
        <xdr:cNvPr id="686" name="楕円 685"/>
        <xdr:cNvSpPr/>
      </xdr:nvSpPr>
      <xdr:spPr>
        <a:xfrm>
          <a:off x="16268700" y="165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89203</xdr:rowOff>
    </xdr:from>
    <xdr:ext cx="534377" cy="259045"/>
    <xdr:sp macro="" textlink="">
      <xdr:nvSpPr>
        <xdr:cNvPr id="687" name="積立金該当値テキスト"/>
        <xdr:cNvSpPr txBox="1"/>
      </xdr:nvSpPr>
      <xdr:spPr>
        <a:xfrm>
          <a:off x="16370300" y="1637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8079</xdr:rowOff>
    </xdr:from>
    <xdr:to>
      <xdr:col>81</xdr:col>
      <xdr:colOff>101600</xdr:colOff>
      <xdr:row>97</xdr:row>
      <xdr:rowOff>109679</xdr:rowOff>
    </xdr:to>
    <xdr:sp macro="" textlink="">
      <xdr:nvSpPr>
        <xdr:cNvPr id="688" name="楕円 687"/>
        <xdr:cNvSpPr/>
      </xdr:nvSpPr>
      <xdr:spPr>
        <a:xfrm>
          <a:off x="15430500" y="1663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100806</xdr:rowOff>
    </xdr:from>
    <xdr:ext cx="534377" cy="259045"/>
    <xdr:sp macro="" textlink="">
      <xdr:nvSpPr>
        <xdr:cNvPr id="689" name="テキスト ボックス 688"/>
        <xdr:cNvSpPr txBox="1"/>
      </xdr:nvSpPr>
      <xdr:spPr>
        <a:xfrm>
          <a:off x="15214111" y="1673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164956</xdr:rowOff>
    </xdr:from>
    <xdr:to>
      <xdr:col>76</xdr:col>
      <xdr:colOff>165100</xdr:colOff>
      <xdr:row>97</xdr:row>
      <xdr:rowOff>95106</xdr:rowOff>
    </xdr:to>
    <xdr:sp macro="" textlink="">
      <xdr:nvSpPr>
        <xdr:cNvPr id="690" name="楕円 689"/>
        <xdr:cNvSpPr/>
      </xdr:nvSpPr>
      <xdr:spPr>
        <a:xfrm>
          <a:off x="14541500" y="1662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111633</xdr:rowOff>
    </xdr:from>
    <xdr:ext cx="534377" cy="259045"/>
    <xdr:sp macro="" textlink="">
      <xdr:nvSpPr>
        <xdr:cNvPr id="691" name="テキスト ボックス 690"/>
        <xdr:cNvSpPr txBox="1"/>
      </xdr:nvSpPr>
      <xdr:spPr>
        <a:xfrm>
          <a:off x="14325111" y="1639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154228</xdr:rowOff>
    </xdr:from>
    <xdr:to>
      <xdr:col>72</xdr:col>
      <xdr:colOff>38100</xdr:colOff>
      <xdr:row>97</xdr:row>
      <xdr:rowOff>84378</xdr:rowOff>
    </xdr:to>
    <xdr:sp macro="" textlink="">
      <xdr:nvSpPr>
        <xdr:cNvPr id="692" name="楕円 691"/>
        <xdr:cNvSpPr/>
      </xdr:nvSpPr>
      <xdr:spPr>
        <a:xfrm>
          <a:off x="13652500" y="1661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100905</xdr:rowOff>
    </xdr:from>
    <xdr:ext cx="534377" cy="259045"/>
    <xdr:sp macro="" textlink="">
      <xdr:nvSpPr>
        <xdr:cNvPr id="693" name="テキスト ボックス 692"/>
        <xdr:cNvSpPr txBox="1"/>
      </xdr:nvSpPr>
      <xdr:spPr>
        <a:xfrm>
          <a:off x="13436111" y="1638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32469</xdr:rowOff>
    </xdr:from>
    <xdr:to>
      <xdr:col>67</xdr:col>
      <xdr:colOff>101600</xdr:colOff>
      <xdr:row>97</xdr:row>
      <xdr:rowOff>134069</xdr:rowOff>
    </xdr:to>
    <xdr:sp macro="" textlink="">
      <xdr:nvSpPr>
        <xdr:cNvPr id="694" name="楕円 693"/>
        <xdr:cNvSpPr/>
      </xdr:nvSpPr>
      <xdr:spPr>
        <a:xfrm>
          <a:off x="12763500" y="1666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150596</xdr:rowOff>
    </xdr:from>
    <xdr:ext cx="534377" cy="259045"/>
    <xdr:sp macro="" textlink="">
      <xdr:nvSpPr>
        <xdr:cNvPr id="695" name="テキスト ボックス 694"/>
        <xdr:cNvSpPr txBox="1"/>
      </xdr:nvSpPr>
      <xdr:spPr>
        <a:xfrm>
          <a:off x="12547111" y="1643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19" name="直線コネクタ 718"/>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22" name="投資及び出資金最大値テキスト"/>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23" name="直線コネクタ 722"/>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145643</xdr:rowOff>
    </xdr:from>
    <xdr:to>
      <xdr:col>116</xdr:col>
      <xdr:colOff>63500</xdr:colOff>
      <xdr:row>32</xdr:row>
      <xdr:rowOff>21857</xdr:rowOff>
    </xdr:to>
    <xdr:cxnSp macro="">
      <xdr:nvCxnSpPr>
        <xdr:cNvPr id="724" name="直線コネクタ 723"/>
        <xdr:cNvCxnSpPr/>
      </xdr:nvCxnSpPr>
      <xdr:spPr>
        <a:xfrm flipV="1">
          <a:off x="21323300" y="5460593"/>
          <a:ext cx="838200" cy="4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2062</xdr:rowOff>
    </xdr:from>
    <xdr:ext cx="469744" cy="259045"/>
    <xdr:sp macro="" textlink="">
      <xdr:nvSpPr>
        <xdr:cNvPr id="725" name="投資及び出資金平均値テキスト"/>
        <xdr:cNvSpPr txBox="1"/>
      </xdr:nvSpPr>
      <xdr:spPr>
        <a:xfrm>
          <a:off x="22212300" y="651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26" name="フローチャート: 判断 725"/>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21857</xdr:rowOff>
    </xdr:from>
    <xdr:to>
      <xdr:col>111</xdr:col>
      <xdr:colOff>177800</xdr:colOff>
      <xdr:row>32</xdr:row>
      <xdr:rowOff>86436</xdr:rowOff>
    </xdr:to>
    <xdr:cxnSp macro="">
      <xdr:nvCxnSpPr>
        <xdr:cNvPr id="727" name="直線コネクタ 726"/>
        <xdr:cNvCxnSpPr/>
      </xdr:nvCxnSpPr>
      <xdr:spPr>
        <a:xfrm flipV="1">
          <a:off x="20434300" y="5508257"/>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3289</xdr:rowOff>
    </xdr:from>
    <xdr:to>
      <xdr:col>112</xdr:col>
      <xdr:colOff>38100</xdr:colOff>
      <xdr:row>38</xdr:row>
      <xdr:rowOff>104889</xdr:rowOff>
    </xdr:to>
    <xdr:sp macro="" textlink="">
      <xdr:nvSpPr>
        <xdr:cNvPr id="728" name="フローチャート: 判断 727"/>
        <xdr:cNvSpPr/>
      </xdr:nvSpPr>
      <xdr:spPr>
        <a:xfrm>
          <a:off x="21272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96016</xdr:rowOff>
    </xdr:from>
    <xdr:ext cx="469744" cy="259045"/>
    <xdr:sp macro="" textlink="">
      <xdr:nvSpPr>
        <xdr:cNvPr id="729" name="テキスト ボックス 728"/>
        <xdr:cNvSpPr txBox="1"/>
      </xdr:nvSpPr>
      <xdr:spPr>
        <a:xfrm>
          <a:off x="21088428" y="661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86436</xdr:rowOff>
    </xdr:from>
    <xdr:to>
      <xdr:col>107</xdr:col>
      <xdr:colOff>50800</xdr:colOff>
      <xdr:row>32</xdr:row>
      <xdr:rowOff>169532</xdr:rowOff>
    </xdr:to>
    <xdr:cxnSp macro="">
      <xdr:nvCxnSpPr>
        <xdr:cNvPr id="730" name="直線コネクタ 729"/>
        <xdr:cNvCxnSpPr/>
      </xdr:nvCxnSpPr>
      <xdr:spPr>
        <a:xfrm flipV="1">
          <a:off x="19545300" y="5572836"/>
          <a:ext cx="889000" cy="8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39560</xdr:rowOff>
    </xdr:from>
    <xdr:to>
      <xdr:col>107</xdr:col>
      <xdr:colOff>101600</xdr:colOff>
      <xdr:row>38</xdr:row>
      <xdr:rowOff>141160</xdr:rowOff>
    </xdr:to>
    <xdr:sp macro="" textlink="">
      <xdr:nvSpPr>
        <xdr:cNvPr id="731" name="フローチャート: 判断 730"/>
        <xdr:cNvSpPr/>
      </xdr:nvSpPr>
      <xdr:spPr>
        <a:xfrm>
          <a:off x="20383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132287</xdr:rowOff>
    </xdr:from>
    <xdr:ext cx="469744" cy="259045"/>
    <xdr:sp macro="" textlink="">
      <xdr:nvSpPr>
        <xdr:cNvPr id="732" name="テキスト ボックス 731"/>
        <xdr:cNvSpPr txBox="1"/>
      </xdr:nvSpPr>
      <xdr:spPr>
        <a:xfrm>
          <a:off x="20199428" y="664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169532</xdr:rowOff>
    </xdr:from>
    <xdr:to>
      <xdr:col>102</xdr:col>
      <xdr:colOff>114300</xdr:colOff>
      <xdr:row>33</xdr:row>
      <xdr:rowOff>29324</xdr:rowOff>
    </xdr:to>
    <xdr:cxnSp macro="">
      <xdr:nvCxnSpPr>
        <xdr:cNvPr id="733" name="直線コネクタ 732"/>
        <xdr:cNvCxnSpPr/>
      </xdr:nvCxnSpPr>
      <xdr:spPr>
        <a:xfrm flipV="1">
          <a:off x="18656300" y="5655932"/>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54039</xdr:rowOff>
    </xdr:from>
    <xdr:to>
      <xdr:col>102</xdr:col>
      <xdr:colOff>165100</xdr:colOff>
      <xdr:row>38</xdr:row>
      <xdr:rowOff>155639</xdr:rowOff>
    </xdr:to>
    <xdr:sp macro="" textlink="">
      <xdr:nvSpPr>
        <xdr:cNvPr id="734" name="フローチャート: 判断 733"/>
        <xdr:cNvSpPr/>
      </xdr:nvSpPr>
      <xdr:spPr>
        <a:xfrm>
          <a:off x="19494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146766</xdr:rowOff>
    </xdr:from>
    <xdr:ext cx="469744" cy="259045"/>
    <xdr:sp macro="" textlink="">
      <xdr:nvSpPr>
        <xdr:cNvPr id="735" name="テキスト ボックス 734"/>
        <xdr:cNvSpPr txBox="1"/>
      </xdr:nvSpPr>
      <xdr:spPr>
        <a:xfrm>
          <a:off x="19310428" y="666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28169</xdr:rowOff>
    </xdr:from>
    <xdr:to>
      <xdr:col>98</xdr:col>
      <xdr:colOff>38100</xdr:colOff>
      <xdr:row>38</xdr:row>
      <xdr:rowOff>129769</xdr:rowOff>
    </xdr:to>
    <xdr:sp macro="" textlink="">
      <xdr:nvSpPr>
        <xdr:cNvPr id="736" name="フローチャート: 判断 735"/>
        <xdr:cNvSpPr/>
      </xdr:nvSpPr>
      <xdr:spPr>
        <a:xfrm>
          <a:off x="18605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120896</xdr:rowOff>
    </xdr:from>
    <xdr:ext cx="469744" cy="259045"/>
    <xdr:sp macro="" textlink="">
      <xdr:nvSpPr>
        <xdr:cNvPr id="737" name="テキスト ボックス 736"/>
        <xdr:cNvSpPr txBox="1"/>
      </xdr:nvSpPr>
      <xdr:spPr>
        <a:xfrm>
          <a:off x="18421428" y="663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94843</xdr:rowOff>
    </xdr:from>
    <xdr:to>
      <xdr:col>116</xdr:col>
      <xdr:colOff>114300</xdr:colOff>
      <xdr:row>32</xdr:row>
      <xdr:rowOff>24993</xdr:rowOff>
    </xdr:to>
    <xdr:sp macro="" textlink="">
      <xdr:nvSpPr>
        <xdr:cNvPr id="743" name="楕円 742"/>
        <xdr:cNvSpPr/>
      </xdr:nvSpPr>
      <xdr:spPr>
        <a:xfrm>
          <a:off x="22110700" y="540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117720</xdr:rowOff>
    </xdr:from>
    <xdr:ext cx="534377" cy="259045"/>
    <xdr:sp macro="" textlink="">
      <xdr:nvSpPr>
        <xdr:cNvPr id="744" name="投資及び出資金該当値テキスト"/>
        <xdr:cNvSpPr txBox="1"/>
      </xdr:nvSpPr>
      <xdr:spPr>
        <a:xfrm>
          <a:off x="22212300" y="526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142507</xdr:rowOff>
    </xdr:from>
    <xdr:to>
      <xdr:col>112</xdr:col>
      <xdr:colOff>38100</xdr:colOff>
      <xdr:row>32</xdr:row>
      <xdr:rowOff>72657</xdr:rowOff>
    </xdr:to>
    <xdr:sp macro="" textlink="">
      <xdr:nvSpPr>
        <xdr:cNvPr id="745" name="楕円 744"/>
        <xdr:cNvSpPr/>
      </xdr:nvSpPr>
      <xdr:spPr>
        <a:xfrm>
          <a:off x="21272500" y="54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89184</xdr:rowOff>
    </xdr:from>
    <xdr:ext cx="534377" cy="259045"/>
    <xdr:sp macro="" textlink="">
      <xdr:nvSpPr>
        <xdr:cNvPr id="746" name="テキスト ボックス 745"/>
        <xdr:cNvSpPr txBox="1"/>
      </xdr:nvSpPr>
      <xdr:spPr>
        <a:xfrm>
          <a:off x="21056111" y="523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35636</xdr:rowOff>
    </xdr:from>
    <xdr:to>
      <xdr:col>107</xdr:col>
      <xdr:colOff>101600</xdr:colOff>
      <xdr:row>32</xdr:row>
      <xdr:rowOff>137236</xdr:rowOff>
    </xdr:to>
    <xdr:sp macro="" textlink="">
      <xdr:nvSpPr>
        <xdr:cNvPr id="747" name="楕円 746"/>
        <xdr:cNvSpPr/>
      </xdr:nvSpPr>
      <xdr:spPr>
        <a:xfrm>
          <a:off x="20383500" y="552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153763</xdr:rowOff>
    </xdr:from>
    <xdr:ext cx="534377" cy="259045"/>
    <xdr:sp macro="" textlink="">
      <xdr:nvSpPr>
        <xdr:cNvPr id="748" name="テキスト ボックス 747"/>
        <xdr:cNvSpPr txBox="1"/>
      </xdr:nvSpPr>
      <xdr:spPr>
        <a:xfrm>
          <a:off x="20167111" y="52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118732</xdr:rowOff>
    </xdr:from>
    <xdr:to>
      <xdr:col>102</xdr:col>
      <xdr:colOff>165100</xdr:colOff>
      <xdr:row>33</xdr:row>
      <xdr:rowOff>48882</xdr:rowOff>
    </xdr:to>
    <xdr:sp macro="" textlink="">
      <xdr:nvSpPr>
        <xdr:cNvPr id="749" name="楕円 748"/>
        <xdr:cNvSpPr/>
      </xdr:nvSpPr>
      <xdr:spPr>
        <a:xfrm>
          <a:off x="19494500" y="560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65409</xdr:rowOff>
    </xdr:from>
    <xdr:ext cx="534377" cy="259045"/>
    <xdr:sp macro="" textlink="">
      <xdr:nvSpPr>
        <xdr:cNvPr id="750" name="テキスト ボックス 749"/>
        <xdr:cNvSpPr txBox="1"/>
      </xdr:nvSpPr>
      <xdr:spPr>
        <a:xfrm>
          <a:off x="19278111" y="538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149974</xdr:rowOff>
    </xdr:from>
    <xdr:to>
      <xdr:col>98</xdr:col>
      <xdr:colOff>38100</xdr:colOff>
      <xdr:row>33</xdr:row>
      <xdr:rowOff>80124</xdr:rowOff>
    </xdr:to>
    <xdr:sp macro="" textlink="">
      <xdr:nvSpPr>
        <xdr:cNvPr id="751" name="楕円 750"/>
        <xdr:cNvSpPr/>
      </xdr:nvSpPr>
      <xdr:spPr>
        <a:xfrm>
          <a:off x="18605500" y="563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96651</xdr:rowOff>
    </xdr:from>
    <xdr:ext cx="534377" cy="259045"/>
    <xdr:sp macro="" textlink="">
      <xdr:nvSpPr>
        <xdr:cNvPr id="752" name="テキスト ボックス 751"/>
        <xdr:cNvSpPr txBox="1"/>
      </xdr:nvSpPr>
      <xdr:spPr>
        <a:xfrm>
          <a:off x="18389111" y="541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76" name="直線コネクタ 775"/>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79" name="貸付金最大値テキスト"/>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0" name="直線コネクタ 779"/>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148958</xdr:rowOff>
    </xdr:from>
    <xdr:to>
      <xdr:col>116</xdr:col>
      <xdr:colOff>63500</xdr:colOff>
      <xdr:row>53</xdr:row>
      <xdr:rowOff>167894</xdr:rowOff>
    </xdr:to>
    <xdr:cxnSp macro="">
      <xdr:nvCxnSpPr>
        <xdr:cNvPr id="781" name="直線コネクタ 780"/>
        <xdr:cNvCxnSpPr/>
      </xdr:nvCxnSpPr>
      <xdr:spPr>
        <a:xfrm flipV="1">
          <a:off x="21323300" y="9235808"/>
          <a:ext cx="838200" cy="1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43952</xdr:rowOff>
    </xdr:from>
    <xdr:ext cx="469744" cy="259045"/>
    <xdr:sp macro="" textlink="">
      <xdr:nvSpPr>
        <xdr:cNvPr id="782" name="貸付金平均値テキスト"/>
        <xdr:cNvSpPr txBox="1"/>
      </xdr:nvSpPr>
      <xdr:spPr>
        <a:xfrm>
          <a:off x="22212300" y="9988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83" name="フローチャート: 判断 782"/>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167894</xdr:rowOff>
    </xdr:from>
    <xdr:to>
      <xdr:col>111</xdr:col>
      <xdr:colOff>177800</xdr:colOff>
      <xdr:row>54</xdr:row>
      <xdr:rowOff>24352</xdr:rowOff>
    </xdr:to>
    <xdr:cxnSp macro="">
      <xdr:nvCxnSpPr>
        <xdr:cNvPr id="784" name="直線コネクタ 783"/>
        <xdr:cNvCxnSpPr/>
      </xdr:nvCxnSpPr>
      <xdr:spPr>
        <a:xfrm flipV="1">
          <a:off x="20434300" y="9254744"/>
          <a:ext cx="889000" cy="2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31541</xdr:rowOff>
    </xdr:from>
    <xdr:to>
      <xdr:col>112</xdr:col>
      <xdr:colOff>38100</xdr:colOff>
      <xdr:row>58</xdr:row>
      <xdr:rowOff>133141</xdr:rowOff>
    </xdr:to>
    <xdr:sp macro="" textlink="">
      <xdr:nvSpPr>
        <xdr:cNvPr id="785" name="フローチャート: 判断 784"/>
        <xdr:cNvSpPr/>
      </xdr:nvSpPr>
      <xdr:spPr>
        <a:xfrm>
          <a:off x="21272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124268</xdr:rowOff>
    </xdr:from>
    <xdr:ext cx="469744" cy="259045"/>
    <xdr:sp macro="" textlink="">
      <xdr:nvSpPr>
        <xdr:cNvPr id="786" name="テキスト ボックス 785"/>
        <xdr:cNvSpPr txBox="1"/>
      </xdr:nvSpPr>
      <xdr:spPr>
        <a:xfrm>
          <a:off x="21088428" y="100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24352</xdr:rowOff>
    </xdr:from>
    <xdr:to>
      <xdr:col>107</xdr:col>
      <xdr:colOff>50800</xdr:colOff>
      <xdr:row>54</xdr:row>
      <xdr:rowOff>38526</xdr:rowOff>
    </xdr:to>
    <xdr:cxnSp macro="">
      <xdr:nvCxnSpPr>
        <xdr:cNvPr id="787" name="直線コネクタ 786"/>
        <xdr:cNvCxnSpPr/>
      </xdr:nvCxnSpPr>
      <xdr:spPr>
        <a:xfrm flipV="1">
          <a:off x="19545300" y="9282652"/>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72898</xdr:rowOff>
    </xdr:from>
    <xdr:to>
      <xdr:col>107</xdr:col>
      <xdr:colOff>101600</xdr:colOff>
      <xdr:row>59</xdr:row>
      <xdr:rowOff>3048</xdr:rowOff>
    </xdr:to>
    <xdr:sp macro="" textlink="">
      <xdr:nvSpPr>
        <xdr:cNvPr id="788" name="フローチャート: 判断 787"/>
        <xdr:cNvSpPr/>
      </xdr:nvSpPr>
      <xdr:spPr>
        <a:xfrm>
          <a:off x="20383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165625</xdr:rowOff>
    </xdr:from>
    <xdr:ext cx="469744" cy="259045"/>
    <xdr:sp macro="" textlink="">
      <xdr:nvSpPr>
        <xdr:cNvPr id="789" name="テキスト ボックス 788"/>
        <xdr:cNvSpPr txBox="1"/>
      </xdr:nvSpPr>
      <xdr:spPr>
        <a:xfrm>
          <a:off x="20199428" y="101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38526</xdr:rowOff>
    </xdr:from>
    <xdr:to>
      <xdr:col>102</xdr:col>
      <xdr:colOff>114300</xdr:colOff>
      <xdr:row>54</xdr:row>
      <xdr:rowOff>49974</xdr:rowOff>
    </xdr:to>
    <xdr:cxnSp macro="">
      <xdr:nvCxnSpPr>
        <xdr:cNvPr id="790" name="直線コネクタ 789"/>
        <xdr:cNvCxnSpPr/>
      </xdr:nvCxnSpPr>
      <xdr:spPr>
        <a:xfrm flipV="1">
          <a:off x="18656300" y="9296826"/>
          <a:ext cx="889000" cy="1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72936</xdr:rowOff>
    </xdr:from>
    <xdr:to>
      <xdr:col>102</xdr:col>
      <xdr:colOff>165100</xdr:colOff>
      <xdr:row>59</xdr:row>
      <xdr:rowOff>3086</xdr:rowOff>
    </xdr:to>
    <xdr:sp macro="" textlink="">
      <xdr:nvSpPr>
        <xdr:cNvPr id="791" name="フローチャート: 判断 790"/>
        <xdr:cNvSpPr/>
      </xdr:nvSpPr>
      <xdr:spPr>
        <a:xfrm>
          <a:off x="19494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165663</xdr:rowOff>
    </xdr:from>
    <xdr:ext cx="469744" cy="259045"/>
    <xdr:sp macro="" textlink="">
      <xdr:nvSpPr>
        <xdr:cNvPr id="792" name="テキスト ボックス 791"/>
        <xdr:cNvSpPr txBox="1"/>
      </xdr:nvSpPr>
      <xdr:spPr>
        <a:xfrm>
          <a:off x="19310428" y="1010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58268</xdr:rowOff>
    </xdr:from>
    <xdr:to>
      <xdr:col>98</xdr:col>
      <xdr:colOff>38100</xdr:colOff>
      <xdr:row>58</xdr:row>
      <xdr:rowOff>159868</xdr:rowOff>
    </xdr:to>
    <xdr:sp macro="" textlink="">
      <xdr:nvSpPr>
        <xdr:cNvPr id="793" name="フローチャート: 判断 792"/>
        <xdr:cNvSpPr/>
      </xdr:nvSpPr>
      <xdr:spPr>
        <a:xfrm>
          <a:off x="18605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150995</xdr:rowOff>
    </xdr:from>
    <xdr:ext cx="469744" cy="259045"/>
    <xdr:sp macro="" textlink="">
      <xdr:nvSpPr>
        <xdr:cNvPr id="794" name="テキスト ボックス 793"/>
        <xdr:cNvSpPr txBox="1"/>
      </xdr:nvSpPr>
      <xdr:spPr>
        <a:xfrm>
          <a:off x="18421428" y="1009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98158</xdr:rowOff>
    </xdr:from>
    <xdr:to>
      <xdr:col>116</xdr:col>
      <xdr:colOff>114300</xdr:colOff>
      <xdr:row>54</xdr:row>
      <xdr:rowOff>28308</xdr:rowOff>
    </xdr:to>
    <xdr:sp macro="" textlink="">
      <xdr:nvSpPr>
        <xdr:cNvPr id="800" name="楕円 799"/>
        <xdr:cNvSpPr/>
      </xdr:nvSpPr>
      <xdr:spPr>
        <a:xfrm>
          <a:off x="22110700" y="918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121035</xdr:rowOff>
    </xdr:from>
    <xdr:ext cx="534377" cy="259045"/>
    <xdr:sp macro="" textlink="">
      <xdr:nvSpPr>
        <xdr:cNvPr id="801" name="貸付金該当値テキスト"/>
        <xdr:cNvSpPr txBox="1"/>
      </xdr:nvSpPr>
      <xdr:spPr>
        <a:xfrm>
          <a:off x="22212300" y="90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117094</xdr:rowOff>
    </xdr:from>
    <xdr:to>
      <xdr:col>112</xdr:col>
      <xdr:colOff>38100</xdr:colOff>
      <xdr:row>54</xdr:row>
      <xdr:rowOff>47244</xdr:rowOff>
    </xdr:to>
    <xdr:sp macro="" textlink="">
      <xdr:nvSpPr>
        <xdr:cNvPr id="802" name="楕円 801"/>
        <xdr:cNvSpPr/>
      </xdr:nvSpPr>
      <xdr:spPr>
        <a:xfrm>
          <a:off x="21272500" y="920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63771</xdr:rowOff>
    </xdr:from>
    <xdr:ext cx="534377" cy="259045"/>
    <xdr:sp macro="" textlink="">
      <xdr:nvSpPr>
        <xdr:cNvPr id="803" name="テキスト ボックス 802"/>
        <xdr:cNvSpPr txBox="1"/>
      </xdr:nvSpPr>
      <xdr:spPr>
        <a:xfrm>
          <a:off x="21056111" y="897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145002</xdr:rowOff>
    </xdr:from>
    <xdr:to>
      <xdr:col>107</xdr:col>
      <xdr:colOff>101600</xdr:colOff>
      <xdr:row>54</xdr:row>
      <xdr:rowOff>75152</xdr:rowOff>
    </xdr:to>
    <xdr:sp macro="" textlink="">
      <xdr:nvSpPr>
        <xdr:cNvPr id="804" name="楕円 803"/>
        <xdr:cNvSpPr/>
      </xdr:nvSpPr>
      <xdr:spPr>
        <a:xfrm>
          <a:off x="20383500" y="923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91679</xdr:rowOff>
    </xdr:from>
    <xdr:ext cx="534377" cy="259045"/>
    <xdr:sp macro="" textlink="">
      <xdr:nvSpPr>
        <xdr:cNvPr id="805" name="テキスト ボックス 804"/>
        <xdr:cNvSpPr txBox="1"/>
      </xdr:nvSpPr>
      <xdr:spPr>
        <a:xfrm>
          <a:off x="20167111" y="900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159176</xdr:rowOff>
    </xdr:from>
    <xdr:to>
      <xdr:col>102</xdr:col>
      <xdr:colOff>165100</xdr:colOff>
      <xdr:row>54</xdr:row>
      <xdr:rowOff>89326</xdr:rowOff>
    </xdr:to>
    <xdr:sp macro="" textlink="">
      <xdr:nvSpPr>
        <xdr:cNvPr id="806" name="楕円 805"/>
        <xdr:cNvSpPr/>
      </xdr:nvSpPr>
      <xdr:spPr>
        <a:xfrm>
          <a:off x="19494500" y="92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105853</xdr:rowOff>
    </xdr:from>
    <xdr:ext cx="534377" cy="259045"/>
    <xdr:sp macro="" textlink="">
      <xdr:nvSpPr>
        <xdr:cNvPr id="807" name="テキスト ボックス 806"/>
        <xdr:cNvSpPr txBox="1"/>
      </xdr:nvSpPr>
      <xdr:spPr>
        <a:xfrm>
          <a:off x="19278111" y="902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170624</xdr:rowOff>
    </xdr:from>
    <xdr:to>
      <xdr:col>98</xdr:col>
      <xdr:colOff>38100</xdr:colOff>
      <xdr:row>54</xdr:row>
      <xdr:rowOff>100774</xdr:rowOff>
    </xdr:to>
    <xdr:sp macro="" textlink="">
      <xdr:nvSpPr>
        <xdr:cNvPr id="808" name="楕円 807"/>
        <xdr:cNvSpPr/>
      </xdr:nvSpPr>
      <xdr:spPr>
        <a:xfrm>
          <a:off x="18605500" y="925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117301</xdr:rowOff>
    </xdr:from>
    <xdr:ext cx="534377" cy="259045"/>
    <xdr:sp macro="" textlink="">
      <xdr:nvSpPr>
        <xdr:cNvPr id="809" name="テキスト ボックス 808"/>
        <xdr:cNvSpPr txBox="1"/>
      </xdr:nvSpPr>
      <xdr:spPr>
        <a:xfrm>
          <a:off x="18389111" y="90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0" name="テキスト ボックス 81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8" name="テキスト ボックス 82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0" name="テキスト ボックス 82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2" name="テキスト ボックス 83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34" name="直線コネクタ 833"/>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35" name="繰出金最小値テキスト"/>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36" name="直線コネクタ 835"/>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37" name="繰出金最大値テキスト"/>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38" name="直線コネクタ 837"/>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68427</xdr:rowOff>
    </xdr:from>
    <xdr:to>
      <xdr:col>116</xdr:col>
      <xdr:colOff>63500</xdr:colOff>
      <xdr:row>77</xdr:row>
      <xdr:rowOff>92647</xdr:rowOff>
    </xdr:to>
    <xdr:cxnSp macro="">
      <xdr:nvCxnSpPr>
        <xdr:cNvPr id="839" name="直線コネクタ 838"/>
        <xdr:cNvCxnSpPr/>
      </xdr:nvCxnSpPr>
      <xdr:spPr>
        <a:xfrm flipV="1">
          <a:off x="21323300" y="13270077"/>
          <a:ext cx="838200" cy="2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40" name="繰出金平均値テキスト"/>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41" name="フローチャート: 判断 840"/>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92647</xdr:rowOff>
    </xdr:from>
    <xdr:to>
      <xdr:col>111</xdr:col>
      <xdr:colOff>177800</xdr:colOff>
      <xdr:row>77</xdr:row>
      <xdr:rowOff>122606</xdr:rowOff>
    </xdr:to>
    <xdr:cxnSp macro="">
      <xdr:nvCxnSpPr>
        <xdr:cNvPr id="842" name="直線コネクタ 841"/>
        <xdr:cNvCxnSpPr/>
      </xdr:nvCxnSpPr>
      <xdr:spPr>
        <a:xfrm flipV="1">
          <a:off x="20434300" y="13294297"/>
          <a:ext cx="889000" cy="2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52133</xdr:rowOff>
    </xdr:from>
    <xdr:to>
      <xdr:col>112</xdr:col>
      <xdr:colOff>38100</xdr:colOff>
      <xdr:row>77</xdr:row>
      <xdr:rowOff>153733</xdr:rowOff>
    </xdr:to>
    <xdr:sp macro="" textlink="">
      <xdr:nvSpPr>
        <xdr:cNvPr id="843" name="フローチャート: 判断 842"/>
        <xdr:cNvSpPr/>
      </xdr:nvSpPr>
      <xdr:spPr>
        <a:xfrm>
          <a:off x="21272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144860</xdr:rowOff>
    </xdr:from>
    <xdr:ext cx="534377" cy="259045"/>
    <xdr:sp macro="" textlink="">
      <xdr:nvSpPr>
        <xdr:cNvPr id="844" name="テキスト ボックス 843"/>
        <xdr:cNvSpPr txBox="1"/>
      </xdr:nvSpPr>
      <xdr:spPr>
        <a:xfrm>
          <a:off x="21056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157442</xdr:rowOff>
    </xdr:from>
    <xdr:to>
      <xdr:col>107</xdr:col>
      <xdr:colOff>50800</xdr:colOff>
      <xdr:row>77</xdr:row>
      <xdr:rowOff>122606</xdr:rowOff>
    </xdr:to>
    <xdr:cxnSp macro="">
      <xdr:nvCxnSpPr>
        <xdr:cNvPr id="845" name="直線コネクタ 844"/>
        <xdr:cNvCxnSpPr/>
      </xdr:nvCxnSpPr>
      <xdr:spPr>
        <a:xfrm>
          <a:off x="19545300" y="13187642"/>
          <a:ext cx="889000" cy="1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148044</xdr:rowOff>
    </xdr:from>
    <xdr:to>
      <xdr:col>107</xdr:col>
      <xdr:colOff>101600</xdr:colOff>
      <xdr:row>77</xdr:row>
      <xdr:rowOff>78194</xdr:rowOff>
    </xdr:to>
    <xdr:sp macro="" textlink="">
      <xdr:nvSpPr>
        <xdr:cNvPr id="846" name="フローチャート: 判断 845"/>
        <xdr:cNvSpPr/>
      </xdr:nvSpPr>
      <xdr:spPr>
        <a:xfrm>
          <a:off x="20383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94721</xdr:rowOff>
    </xdr:from>
    <xdr:ext cx="534377" cy="259045"/>
    <xdr:sp macro="" textlink="">
      <xdr:nvSpPr>
        <xdr:cNvPr id="847" name="テキスト ボックス 846"/>
        <xdr:cNvSpPr txBox="1"/>
      </xdr:nvSpPr>
      <xdr:spPr>
        <a:xfrm>
          <a:off x="20167111" y="129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157442</xdr:rowOff>
    </xdr:from>
    <xdr:to>
      <xdr:col>102</xdr:col>
      <xdr:colOff>114300</xdr:colOff>
      <xdr:row>77</xdr:row>
      <xdr:rowOff>2972</xdr:rowOff>
    </xdr:to>
    <xdr:cxnSp macro="">
      <xdr:nvCxnSpPr>
        <xdr:cNvPr id="848" name="直線コネクタ 847"/>
        <xdr:cNvCxnSpPr/>
      </xdr:nvCxnSpPr>
      <xdr:spPr>
        <a:xfrm flipV="1">
          <a:off x="18656300" y="13187642"/>
          <a:ext cx="889000" cy="1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137998</xdr:rowOff>
    </xdr:from>
    <xdr:to>
      <xdr:col>102</xdr:col>
      <xdr:colOff>165100</xdr:colOff>
      <xdr:row>77</xdr:row>
      <xdr:rowOff>68148</xdr:rowOff>
    </xdr:to>
    <xdr:sp macro="" textlink="">
      <xdr:nvSpPr>
        <xdr:cNvPr id="849" name="フローチャート: 判断 848"/>
        <xdr:cNvSpPr/>
      </xdr:nvSpPr>
      <xdr:spPr>
        <a:xfrm>
          <a:off x="19494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59275</xdr:rowOff>
    </xdr:from>
    <xdr:ext cx="534377" cy="259045"/>
    <xdr:sp macro="" textlink="">
      <xdr:nvSpPr>
        <xdr:cNvPr id="850" name="テキスト ボックス 849"/>
        <xdr:cNvSpPr txBox="1"/>
      </xdr:nvSpPr>
      <xdr:spPr>
        <a:xfrm>
          <a:off x="19278111" y="132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125425</xdr:rowOff>
    </xdr:from>
    <xdr:to>
      <xdr:col>98</xdr:col>
      <xdr:colOff>38100</xdr:colOff>
      <xdr:row>77</xdr:row>
      <xdr:rowOff>55575</xdr:rowOff>
    </xdr:to>
    <xdr:sp macro="" textlink="">
      <xdr:nvSpPr>
        <xdr:cNvPr id="851" name="フローチャート: 判断 850"/>
        <xdr:cNvSpPr/>
      </xdr:nvSpPr>
      <xdr:spPr>
        <a:xfrm>
          <a:off x="18605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46702</xdr:rowOff>
    </xdr:from>
    <xdr:ext cx="534377" cy="259045"/>
    <xdr:sp macro="" textlink="">
      <xdr:nvSpPr>
        <xdr:cNvPr id="852" name="テキスト ボックス 851"/>
        <xdr:cNvSpPr txBox="1"/>
      </xdr:nvSpPr>
      <xdr:spPr>
        <a:xfrm>
          <a:off x="18389111" y="132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17627</xdr:rowOff>
    </xdr:from>
    <xdr:to>
      <xdr:col>116</xdr:col>
      <xdr:colOff>114300</xdr:colOff>
      <xdr:row>77</xdr:row>
      <xdr:rowOff>119227</xdr:rowOff>
    </xdr:to>
    <xdr:sp macro="" textlink="">
      <xdr:nvSpPr>
        <xdr:cNvPr id="858" name="楕円 857"/>
        <xdr:cNvSpPr/>
      </xdr:nvSpPr>
      <xdr:spPr>
        <a:xfrm>
          <a:off x="22110700" y="1321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40504</xdr:rowOff>
    </xdr:from>
    <xdr:ext cx="534377" cy="259045"/>
    <xdr:sp macro="" textlink="">
      <xdr:nvSpPr>
        <xdr:cNvPr id="859" name="繰出金該当値テキスト"/>
        <xdr:cNvSpPr txBox="1"/>
      </xdr:nvSpPr>
      <xdr:spPr>
        <a:xfrm>
          <a:off x="22212300" y="1307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41847</xdr:rowOff>
    </xdr:from>
    <xdr:to>
      <xdr:col>112</xdr:col>
      <xdr:colOff>38100</xdr:colOff>
      <xdr:row>77</xdr:row>
      <xdr:rowOff>143447</xdr:rowOff>
    </xdr:to>
    <xdr:sp macro="" textlink="">
      <xdr:nvSpPr>
        <xdr:cNvPr id="860" name="楕円 859"/>
        <xdr:cNvSpPr/>
      </xdr:nvSpPr>
      <xdr:spPr>
        <a:xfrm>
          <a:off x="21272500" y="132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159974</xdr:rowOff>
    </xdr:from>
    <xdr:ext cx="534377" cy="259045"/>
    <xdr:sp macro="" textlink="">
      <xdr:nvSpPr>
        <xdr:cNvPr id="861" name="テキスト ボックス 860"/>
        <xdr:cNvSpPr txBox="1"/>
      </xdr:nvSpPr>
      <xdr:spPr>
        <a:xfrm>
          <a:off x="21056111" y="1301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71806</xdr:rowOff>
    </xdr:from>
    <xdr:to>
      <xdr:col>107</xdr:col>
      <xdr:colOff>101600</xdr:colOff>
      <xdr:row>78</xdr:row>
      <xdr:rowOff>1956</xdr:rowOff>
    </xdr:to>
    <xdr:sp macro="" textlink="">
      <xdr:nvSpPr>
        <xdr:cNvPr id="862" name="楕円 861"/>
        <xdr:cNvSpPr/>
      </xdr:nvSpPr>
      <xdr:spPr>
        <a:xfrm>
          <a:off x="20383500" y="1327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164533</xdr:rowOff>
    </xdr:from>
    <xdr:ext cx="534377" cy="259045"/>
    <xdr:sp macro="" textlink="">
      <xdr:nvSpPr>
        <xdr:cNvPr id="863" name="テキスト ボックス 862"/>
        <xdr:cNvSpPr txBox="1"/>
      </xdr:nvSpPr>
      <xdr:spPr>
        <a:xfrm>
          <a:off x="20167111" y="1336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106642</xdr:rowOff>
    </xdr:from>
    <xdr:to>
      <xdr:col>102</xdr:col>
      <xdr:colOff>165100</xdr:colOff>
      <xdr:row>77</xdr:row>
      <xdr:rowOff>36792</xdr:rowOff>
    </xdr:to>
    <xdr:sp macro="" textlink="">
      <xdr:nvSpPr>
        <xdr:cNvPr id="864" name="楕円 863"/>
        <xdr:cNvSpPr/>
      </xdr:nvSpPr>
      <xdr:spPr>
        <a:xfrm>
          <a:off x="19494500" y="131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53319</xdr:rowOff>
    </xdr:from>
    <xdr:ext cx="534377" cy="259045"/>
    <xdr:sp macro="" textlink="">
      <xdr:nvSpPr>
        <xdr:cNvPr id="865" name="テキスト ボックス 864"/>
        <xdr:cNvSpPr txBox="1"/>
      </xdr:nvSpPr>
      <xdr:spPr>
        <a:xfrm>
          <a:off x="19278111" y="1291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123622</xdr:rowOff>
    </xdr:from>
    <xdr:to>
      <xdr:col>98</xdr:col>
      <xdr:colOff>38100</xdr:colOff>
      <xdr:row>77</xdr:row>
      <xdr:rowOff>53772</xdr:rowOff>
    </xdr:to>
    <xdr:sp macro="" textlink="">
      <xdr:nvSpPr>
        <xdr:cNvPr id="866" name="楕円 865"/>
        <xdr:cNvSpPr/>
      </xdr:nvSpPr>
      <xdr:spPr>
        <a:xfrm>
          <a:off x="18605500" y="131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70299</xdr:rowOff>
    </xdr:from>
    <xdr:ext cx="534377" cy="259045"/>
    <xdr:sp macro="" textlink="">
      <xdr:nvSpPr>
        <xdr:cNvPr id="867" name="テキスト ボックス 866"/>
        <xdr:cNvSpPr txBox="1"/>
      </xdr:nvSpPr>
      <xdr:spPr>
        <a:xfrm>
          <a:off x="18389111" y="1292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3" name="テキスト ボックス 89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0" name="テキスト ボックス 90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901</a:t>
          </a:r>
          <a:r>
            <a:rPr kumimoji="1" lang="ja-JP" altLang="en-US" sz="1300">
              <a:latin typeface="ＭＳ Ｐゴシック" panose="020B0600070205080204" pitchFamily="50" charset="-128"/>
              <a:ea typeface="ＭＳ Ｐゴシック" panose="020B0600070205080204" pitchFamily="50" charset="-128"/>
            </a:rPr>
            <a:t>千円となり、前年度より</a:t>
          </a:r>
          <a:r>
            <a:rPr kumimoji="1" lang="en-US" altLang="ja-JP" sz="1300">
              <a:latin typeface="ＭＳ Ｐゴシック" panose="020B0600070205080204" pitchFamily="50" charset="-128"/>
              <a:ea typeface="ＭＳ Ｐゴシック" panose="020B0600070205080204" pitchFamily="50" charset="-128"/>
            </a:rPr>
            <a:t>221</a:t>
          </a:r>
          <a:r>
            <a:rPr kumimoji="1" lang="ja-JP" altLang="en-US" sz="1300">
              <a:latin typeface="ＭＳ Ｐゴシック" panose="020B0600070205080204" pitchFamily="50" charset="-128"/>
              <a:ea typeface="ＭＳ Ｐゴシック" panose="020B0600070205080204" pitchFamily="50" charset="-128"/>
            </a:rPr>
            <a:t>千円減少した。主な構成項目である補助費等は、住民一人当たり</a:t>
          </a:r>
          <a:r>
            <a:rPr kumimoji="1" lang="en-US" altLang="ja-JP" sz="1300">
              <a:latin typeface="ＭＳ Ｐゴシック" panose="020B0600070205080204" pitchFamily="50" charset="-128"/>
              <a:ea typeface="ＭＳ Ｐゴシック" panose="020B0600070205080204" pitchFamily="50" charset="-128"/>
            </a:rPr>
            <a:t>182,202</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100,279</a:t>
          </a:r>
          <a:r>
            <a:rPr kumimoji="1" lang="ja-JP" altLang="en-US" sz="1300">
              <a:latin typeface="ＭＳ Ｐゴシック" panose="020B0600070205080204" pitchFamily="50" charset="-128"/>
              <a:ea typeface="ＭＳ Ｐゴシック" panose="020B0600070205080204" pitchFamily="50" charset="-128"/>
            </a:rPr>
            <a:t>円ほど減少したものの、依然として高止まりの傾向にある。また、更新整備分の普通建設事業費は住民一人当たり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99,141</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12,232</a:t>
          </a:r>
          <a:r>
            <a:rPr kumimoji="1" lang="ja-JP" altLang="en-US" sz="1300">
              <a:latin typeface="ＭＳ Ｐゴシック" panose="020B0600070205080204" pitchFamily="50" charset="-128"/>
              <a:ea typeface="ＭＳ Ｐゴシック" panose="020B0600070205080204" pitchFamily="50" charset="-128"/>
            </a:rPr>
            <a:t>円増加し類似団体平均と比べても高い傾向にある。これは市内の各施設の老朽化等により、大規模修繕・耐震化による工事等の事業が増加していることに加え、庁舎建設事業が原因となっている。今後は公共施設等総合管理計画や緊急性を考慮して事業の取捨選択を徹底し、事業費の減少を目指すこと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16,169
16,137
78.68
15,386,710
14,561,837
812,556
7,314,261
15,888,464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141605</xdr:rowOff>
    </xdr:from>
    <xdr:to>
      <xdr:col>24</xdr:col>
      <xdr:colOff>63500</xdr:colOff>
      <xdr:row>35</xdr:row>
      <xdr:rowOff>151206</xdr:rowOff>
    </xdr:to>
    <xdr:cxnSp macro="">
      <xdr:nvCxnSpPr>
        <xdr:cNvPr id="60" name="直線コネクタ 59"/>
        <xdr:cNvCxnSpPr/>
      </xdr:nvCxnSpPr>
      <xdr:spPr>
        <a:xfrm>
          <a:off x="3797300" y="6142355"/>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119981</xdr:rowOff>
    </xdr:from>
    <xdr:ext cx="469744" cy="259045"/>
    <xdr:sp macro="" textlink="">
      <xdr:nvSpPr>
        <xdr:cNvPr id="61" name="議会費平均値テキスト"/>
        <xdr:cNvSpPr txBox="1"/>
      </xdr:nvSpPr>
      <xdr:spPr>
        <a:xfrm>
          <a:off x="4686300" y="6292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110744</xdr:rowOff>
    </xdr:from>
    <xdr:to>
      <xdr:col>19</xdr:col>
      <xdr:colOff>177800</xdr:colOff>
      <xdr:row>35</xdr:row>
      <xdr:rowOff>141605</xdr:rowOff>
    </xdr:to>
    <xdr:cxnSp macro="">
      <xdr:nvCxnSpPr>
        <xdr:cNvPr id="63" name="直線コネクタ 62"/>
        <xdr:cNvCxnSpPr/>
      </xdr:nvCxnSpPr>
      <xdr:spPr>
        <a:xfrm>
          <a:off x="2908300" y="6111494"/>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125552</xdr:rowOff>
    </xdr:from>
    <xdr:to>
      <xdr:col>20</xdr:col>
      <xdr:colOff>38100</xdr:colOff>
      <xdr:row>37</xdr:row>
      <xdr:rowOff>55702</xdr:rowOff>
    </xdr:to>
    <xdr:sp macro="" textlink="">
      <xdr:nvSpPr>
        <xdr:cNvPr id="64" name="フローチャート: 判断 63"/>
        <xdr:cNvSpPr/>
      </xdr:nvSpPr>
      <xdr:spPr>
        <a:xfrm>
          <a:off x="3746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46829</xdr:rowOff>
    </xdr:from>
    <xdr:ext cx="469744" cy="259045"/>
    <xdr:sp macro="" textlink="">
      <xdr:nvSpPr>
        <xdr:cNvPr id="65" name="テキスト ボックス 64"/>
        <xdr:cNvSpPr txBox="1"/>
      </xdr:nvSpPr>
      <xdr:spPr>
        <a:xfrm>
          <a:off x="3562428" y="639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110744</xdr:rowOff>
    </xdr:from>
    <xdr:to>
      <xdr:col>15</xdr:col>
      <xdr:colOff>50800</xdr:colOff>
      <xdr:row>35</xdr:row>
      <xdr:rowOff>113716</xdr:rowOff>
    </xdr:to>
    <xdr:cxnSp macro="">
      <xdr:nvCxnSpPr>
        <xdr:cNvPr id="66" name="直線コネクタ 65"/>
        <xdr:cNvCxnSpPr/>
      </xdr:nvCxnSpPr>
      <xdr:spPr>
        <a:xfrm flipV="1">
          <a:off x="2019300" y="611149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110312</xdr:rowOff>
    </xdr:from>
    <xdr:to>
      <xdr:col>15</xdr:col>
      <xdr:colOff>101600</xdr:colOff>
      <xdr:row>37</xdr:row>
      <xdr:rowOff>40462</xdr:rowOff>
    </xdr:to>
    <xdr:sp macro="" textlink="">
      <xdr:nvSpPr>
        <xdr:cNvPr id="67" name="フローチャート: 判断 66"/>
        <xdr:cNvSpPr/>
      </xdr:nvSpPr>
      <xdr:spPr>
        <a:xfrm>
          <a:off x="2857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31589</xdr:rowOff>
    </xdr:from>
    <xdr:ext cx="469744" cy="259045"/>
    <xdr:sp macro="" textlink="">
      <xdr:nvSpPr>
        <xdr:cNvPr id="68" name="テキスト ボックス 67"/>
        <xdr:cNvSpPr txBox="1"/>
      </xdr:nvSpPr>
      <xdr:spPr>
        <a:xfrm>
          <a:off x="2673428" y="63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109982</xdr:rowOff>
    </xdr:from>
    <xdr:to>
      <xdr:col>10</xdr:col>
      <xdr:colOff>114300</xdr:colOff>
      <xdr:row>35</xdr:row>
      <xdr:rowOff>113716</xdr:rowOff>
    </xdr:to>
    <xdr:cxnSp macro="">
      <xdr:nvCxnSpPr>
        <xdr:cNvPr id="69" name="直線コネクタ 68"/>
        <xdr:cNvCxnSpPr/>
      </xdr:nvCxnSpPr>
      <xdr:spPr>
        <a:xfrm>
          <a:off x="1130300" y="6110732"/>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117932</xdr:rowOff>
    </xdr:from>
    <xdr:to>
      <xdr:col>10</xdr:col>
      <xdr:colOff>165100</xdr:colOff>
      <xdr:row>37</xdr:row>
      <xdr:rowOff>48082</xdr:rowOff>
    </xdr:to>
    <xdr:sp macro="" textlink="">
      <xdr:nvSpPr>
        <xdr:cNvPr id="70" name="フローチャート: 判断 69"/>
        <xdr:cNvSpPr/>
      </xdr:nvSpPr>
      <xdr:spPr>
        <a:xfrm>
          <a:off x="1968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39209</xdr:rowOff>
    </xdr:from>
    <xdr:ext cx="469744" cy="259045"/>
    <xdr:sp macro="" textlink="">
      <xdr:nvSpPr>
        <xdr:cNvPr id="71" name="テキスト ボックス 70"/>
        <xdr:cNvSpPr txBox="1"/>
      </xdr:nvSpPr>
      <xdr:spPr>
        <a:xfrm>
          <a:off x="1784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123342</xdr:rowOff>
    </xdr:from>
    <xdr:to>
      <xdr:col>6</xdr:col>
      <xdr:colOff>38100</xdr:colOff>
      <xdr:row>37</xdr:row>
      <xdr:rowOff>53492</xdr:rowOff>
    </xdr:to>
    <xdr:sp macro="" textlink="">
      <xdr:nvSpPr>
        <xdr:cNvPr id="72" name="フローチャート: 判断 71"/>
        <xdr:cNvSpPr/>
      </xdr:nvSpPr>
      <xdr:spPr>
        <a:xfrm>
          <a:off x="10795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44619</xdr:rowOff>
    </xdr:from>
    <xdr:ext cx="469744" cy="259045"/>
    <xdr:sp macro="" textlink="">
      <xdr:nvSpPr>
        <xdr:cNvPr id="73" name="テキスト ボックス 72"/>
        <xdr:cNvSpPr txBox="1"/>
      </xdr:nvSpPr>
      <xdr:spPr>
        <a:xfrm>
          <a:off x="895428" y="63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100406</xdr:rowOff>
    </xdr:from>
    <xdr:to>
      <xdr:col>24</xdr:col>
      <xdr:colOff>114300</xdr:colOff>
      <xdr:row>36</xdr:row>
      <xdr:rowOff>30556</xdr:rowOff>
    </xdr:to>
    <xdr:sp macro="" textlink="">
      <xdr:nvSpPr>
        <xdr:cNvPr id="79" name="楕円 78"/>
        <xdr:cNvSpPr/>
      </xdr:nvSpPr>
      <xdr:spPr>
        <a:xfrm>
          <a:off x="4584700" y="610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123283</xdr:rowOff>
    </xdr:from>
    <xdr:ext cx="469744" cy="259045"/>
    <xdr:sp macro="" textlink="">
      <xdr:nvSpPr>
        <xdr:cNvPr id="80" name="議会費該当値テキスト"/>
        <xdr:cNvSpPr txBox="1"/>
      </xdr:nvSpPr>
      <xdr:spPr>
        <a:xfrm>
          <a:off x="4686300" y="595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90805</xdr:rowOff>
    </xdr:from>
    <xdr:to>
      <xdr:col>20</xdr:col>
      <xdr:colOff>38100</xdr:colOff>
      <xdr:row>36</xdr:row>
      <xdr:rowOff>20955</xdr:rowOff>
    </xdr:to>
    <xdr:sp macro="" textlink="">
      <xdr:nvSpPr>
        <xdr:cNvPr id="81" name="楕円 80"/>
        <xdr:cNvSpPr/>
      </xdr:nvSpPr>
      <xdr:spPr>
        <a:xfrm>
          <a:off x="3746500" y="60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37482</xdr:rowOff>
    </xdr:from>
    <xdr:ext cx="469744" cy="259045"/>
    <xdr:sp macro="" textlink="">
      <xdr:nvSpPr>
        <xdr:cNvPr id="82" name="テキスト ボックス 81"/>
        <xdr:cNvSpPr txBox="1"/>
      </xdr:nvSpPr>
      <xdr:spPr>
        <a:xfrm>
          <a:off x="3562428" y="586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59944</xdr:rowOff>
    </xdr:from>
    <xdr:to>
      <xdr:col>15</xdr:col>
      <xdr:colOff>101600</xdr:colOff>
      <xdr:row>35</xdr:row>
      <xdr:rowOff>161544</xdr:rowOff>
    </xdr:to>
    <xdr:sp macro="" textlink="">
      <xdr:nvSpPr>
        <xdr:cNvPr id="83" name="楕円 82"/>
        <xdr:cNvSpPr/>
      </xdr:nvSpPr>
      <xdr:spPr>
        <a:xfrm>
          <a:off x="28575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6621</xdr:rowOff>
    </xdr:from>
    <xdr:ext cx="469744" cy="259045"/>
    <xdr:sp macro="" textlink="">
      <xdr:nvSpPr>
        <xdr:cNvPr id="84" name="テキスト ボックス 83"/>
        <xdr:cNvSpPr txBox="1"/>
      </xdr:nvSpPr>
      <xdr:spPr>
        <a:xfrm>
          <a:off x="2673428" y="583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62916</xdr:rowOff>
    </xdr:from>
    <xdr:to>
      <xdr:col>10</xdr:col>
      <xdr:colOff>165100</xdr:colOff>
      <xdr:row>35</xdr:row>
      <xdr:rowOff>164516</xdr:rowOff>
    </xdr:to>
    <xdr:sp macro="" textlink="">
      <xdr:nvSpPr>
        <xdr:cNvPr id="85" name="楕円 84"/>
        <xdr:cNvSpPr/>
      </xdr:nvSpPr>
      <xdr:spPr>
        <a:xfrm>
          <a:off x="1968500" y="60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9593</xdr:rowOff>
    </xdr:from>
    <xdr:ext cx="469744" cy="259045"/>
    <xdr:sp macro="" textlink="">
      <xdr:nvSpPr>
        <xdr:cNvPr id="86" name="テキスト ボックス 85"/>
        <xdr:cNvSpPr txBox="1"/>
      </xdr:nvSpPr>
      <xdr:spPr>
        <a:xfrm>
          <a:off x="1784428" y="583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59182</xdr:rowOff>
    </xdr:from>
    <xdr:to>
      <xdr:col>6</xdr:col>
      <xdr:colOff>38100</xdr:colOff>
      <xdr:row>35</xdr:row>
      <xdr:rowOff>160782</xdr:rowOff>
    </xdr:to>
    <xdr:sp macro="" textlink="">
      <xdr:nvSpPr>
        <xdr:cNvPr id="87" name="楕円 86"/>
        <xdr:cNvSpPr/>
      </xdr:nvSpPr>
      <xdr:spPr>
        <a:xfrm>
          <a:off x="1079500" y="60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5859</xdr:rowOff>
    </xdr:from>
    <xdr:ext cx="469744" cy="259045"/>
    <xdr:sp macro="" textlink="">
      <xdr:nvSpPr>
        <xdr:cNvPr id="88" name="テキスト ボックス 87"/>
        <xdr:cNvSpPr txBox="1"/>
      </xdr:nvSpPr>
      <xdr:spPr>
        <a:xfrm>
          <a:off x="895428" y="583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7308</xdr:rowOff>
    </xdr:from>
    <xdr:to>
      <xdr:col>24</xdr:col>
      <xdr:colOff>63500</xdr:colOff>
      <xdr:row>56</xdr:row>
      <xdr:rowOff>111386</xdr:rowOff>
    </xdr:to>
    <xdr:cxnSp macro="">
      <xdr:nvCxnSpPr>
        <xdr:cNvPr id="119" name="直線コネクタ 118"/>
        <xdr:cNvCxnSpPr/>
      </xdr:nvCxnSpPr>
      <xdr:spPr>
        <a:xfrm>
          <a:off x="3797300" y="8922708"/>
          <a:ext cx="838200" cy="78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29735</xdr:rowOff>
    </xdr:from>
    <xdr:ext cx="599010" cy="259045"/>
    <xdr:sp macro="" textlink="">
      <xdr:nvSpPr>
        <xdr:cNvPr id="120" name="総務費平均値テキスト"/>
        <xdr:cNvSpPr txBox="1"/>
      </xdr:nvSpPr>
      <xdr:spPr>
        <a:xfrm>
          <a:off x="4686300" y="9802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7308</xdr:rowOff>
    </xdr:from>
    <xdr:to>
      <xdr:col>19</xdr:col>
      <xdr:colOff>177800</xdr:colOff>
      <xdr:row>57</xdr:row>
      <xdr:rowOff>80721</xdr:rowOff>
    </xdr:to>
    <xdr:cxnSp macro="">
      <xdr:nvCxnSpPr>
        <xdr:cNvPr id="122" name="直線コネクタ 121"/>
        <xdr:cNvCxnSpPr/>
      </xdr:nvCxnSpPr>
      <xdr:spPr>
        <a:xfrm flipV="1">
          <a:off x="2908300" y="8922708"/>
          <a:ext cx="889000" cy="93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65553</xdr:rowOff>
    </xdr:from>
    <xdr:to>
      <xdr:col>20</xdr:col>
      <xdr:colOff>38100</xdr:colOff>
      <xdr:row>55</xdr:row>
      <xdr:rowOff>167153</xdr:rowOff>
    </xdr:to>
    <xdr:sp macro="" textlink="">
      <xdr:nvSpPr>
        <xdr:cNvPr id="123" name="フローチャート: 判断 122"/>
        <xdr:cNvSpPr/>
      </xdr:nvSpPr>
      <xdr:spPr>
        <a:xfrm>
          <a:off x="37465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158280</xdr:rowOff>
    </xdr:from>
    <xdr:ext cx="599010" cy="259045"/>
    <xdr:sp macro="" textlink="">
      <xdr:nvSpPr>
        <xdr:cNvPr id="124" name="テキスト ボックス 123"/>
        <xdr:cNvSpPr txBox="1"/>
      </xdr:nvSpPr>
      <xdr:spPr>
        <a:xfrm>
          <a:off x="3497795" y="958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80721</xdr:rowOff>
    </xdr:from>
    <xdr:to>
      <xdr:col>15</xdr:col>
      <xdr:colOff>50800</xdr:colOff>
      <xdr:row>57</xdr:row>
      <xdr:rowOff>160924</xdr:rowOff>
    </xdr:to>
    <xdr:cxnSp macro="">
      <xdr:nvCxnSpPr>
        <xdr:cNvPr id="125" name="直線コネクタ 124"/>
        <xdr:cNvCxnSpPr/>
      </xdr:nvCxnSpPr>
      <xdr:spPr>
        <a:xfrm flipV="1">
          <a:off x="2019300" y="9853371"/>
          <a:ext cx="889000" cy="8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110920</xdr:rowOff>
    </xdr:from>
    <xdr:to>
      <xdr:col>15</xdr:col>
      <xdr:colOff>101600</xdr:colOff>
      <xdr:row>58</xdr:row>
      <xdr:rowOff>41070</xdr:rowOff>
    </xdr:to>
    <xdr:sp macro="" textlink="">
      <xdr:nvSpPr>
        <xdr:cNvPr id="126" name="フローチャート: 判断 125"/>
        <xdr:cNvSpPr/>
      </xdr:nvSpPr>
      <xdr:spPr>
        <a:xfrm>
          <a:off x="2857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32197</xdr:rowOff>
    </xdr:from>
    <xdr:ext cx="534377" cy="259045"/>
    <xdr:sp macro="" textlink="">
      <xdr:nvSpPr>
        <xdr:cNvPr id="127" name="テキスト ボックス 126"/>
        <xdr:cNvSpPr txBox="1"/>
      </xdr:nvSpPr>
      <xdr:spPr>
        <a:xfrm>
          <a:off x="2641111" y="9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160924</xdr:rowOff>
    </xdr:from>
    <xdr:to>
      <xdr:col>10</xdr:col>
      <xdr:colOff>114300</xdr:colOff>
      <xdr:row>58</xdr:row>
      <xdr:rowOff>27549</xdr:rowOff>
    </xdr:to>
    <xdr:cxnSp macro="">
      <xdr:nvCxnSpPr>
        <xdr:cNvPr id="128" name="直線コネクタ 127"/>
        <xdr:cNvCxnSpPr/>
      </xdr:nvCxnSpPr>
      <xdr:spPr>
        <a:xfrm flipV="1">
          <a:off x="1130300" y="9933574"/>
          <a:ext cx="889000" cy="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125933</xdr:rowOff>
    </xdr:from>
    <xdr:to>
      <xdr:col>10</xdr:col>
      <xdr:colOff>165100</xdr:colOff>
      <xdr:row>58</xdr:row>
      <xdr:rowOff>56083</xdr:rowOff>
    </xdr:to>
    <xdr:sp macro="" textlink="">
      <xdr:nvSpPr>
        <xdr:cNvPr id="129" name="フローチャート: 判断 128"/>
        <xdr:cNvSpPr/>
      </xdr:nvSpPr>
      <xdr:spPr>
        <a:xfrm>
          <a:off x="1968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47210</xdr:rowOff>
    </xdr:from>
    <xdr:ext cx="534377" cy="259045"/>
    <xdr:sp macro="" textlink="">
      <xdr:nvSpPr>
        <xdr:cNvPr id="130" name="テキスト ボックス 129"/>
        <xdr:cNvSpPr txBox="1"/>
      </xdr:nvSpPr>
      <xdr:spPr>
        <a:xfrm>
          <a:off x="1752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151964</xdr:rowOff>
    </xdr:from>
    <xdr:to>
      <xdr:col>6</xdr:col>
      <xdr:colOff>38100</xdr:colOff>
      <xdr:row>58</xdr:row>
      <xdr:rowOff>82114</xdr:rowOff>
    </xdr:to>
    <xdr:sp macro="" textlink="">
      <xdr:nvSpPr>
        <xdr:cNvPr id="131" name="フローチャート: 判断 130"/>
        <xdr:cNvSpPr/>
      </xdr:nvSpPr>
      <xdr:spPr>
        <a:xfrm>
          <a:off x="1079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73241</xdr:rowOff>
    </xdr:from>
    <xdr:ext cx="534377" cy="259045"/>
    <xdr:sp macro="" textlink="">
      <xdr:nvSpPr>
        <xdr:cNvPr id="132" name="テキスト ボックス 131"/>
        <xdr:cNvSpPr txBox="1"/>
      </xdr:nvSpPr>
      <xdr:spPr>
        <a:xfrm>
          <a:off x="863111" y="100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60586</xdr:rowOff>
    </xdr:from>
    <xdr:to>
      <xdr:col>24</xdr:col>
      <xdr:colOff>114300</xdr:colOff>
      <xdr:row>56</xdr:row>
      <xdr:rowOff>162186</xdr:rowOff>
    </xdr:to>
    <xdr:sp macro="" textlink="">
      <xdr:nvSpPr>
        <xdr:cNvPr id="138" name="楕円 137"/>
        <xdr:cNvSpPr/>
      </xdr:nvSpPr>
      <xdr:spPr>
        <a:xfrm>
          <a:off x="4584700" y="96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83463</xdr:rowOff>
    </xdr:from>
    <xdr:ext cx="599010" cy="259045"/>
    <xdr:sp macro="" textlink="">
      <xdr:nvSpPr>
        <xdr:cNvPr id="139" name="総務費該当値テキスト"/>
        <xdr:cNvSpPr txBox="1"/>
      </xdr:nvSpPr>
      <xdr:spPr>
        <a:xfrm>
          <a:off x="4686300" y="951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127958</xdr:rowOff>
    </xdr:from>
    <xdr:to>
      <xdr:col>20</xdr:col>
      <xdr:colOff>38100</xdr:colOff>
      <xdr:row>52</xdr:row>
      <xdr:rowOff>58108</xdr:rowOff>
    </xdr:to>
    <xdr:sp macro="" textlink="">
      <xdr:nvSpPr>
        <xdr:cNvPr id="140" name="楕円 139"/>
        <xdr:cNvSpPr/>
      </xdr:nvSpPr>
      <xdr:spPr>
        <a:xfrm>
          <a:off x="3746500" y="887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74635</xdr:rowOff>
    </xdr:from>
    <xdr:ext cx="599010" cy="259045"/>
    <xdr:sp macro="" textlink="">
      <xdr:nvSpPr>
        <xdr:cNvPr id="141" name="テキスト ボックス 140"/>
        <xdr:cNvSpPr txBox="1"/>
      </xdr:nvSpPr>
      <xdr:spPr>
        <a:xfrm>
          <a:off x="3497795" y="864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29921</xdr:rowOff>
    </xdr:from>
    <xdr:to>
      <xdr:col>15</xdr:col>
      <xdr:colOff>101600</xdr:colOff>
      <xdr:row>57</xdr:row>
      <xdr:rowOff>131521</xdr:rowOff>
    </xdr:to>
    <xdr:sp macro="" textlink="">
      <xdr:nvSpPr>
        <xdr:cNvPr id="142" name="楕円 141"/>
        <xdr:cNvSpPr/>
      </xdr:nvSpPr>
      <xdr:spPr>
        <a:xfrm>
          <a:off x="2857500" y="98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148048</xdr:rowOff>
    </xdr:from>
    <xdr:ext cx="599010" cy="259045"/>
    <xdr:sp macro="" textlink="">
      <xdr:nvSpPr>
        <xdr:cNvPr id="143" name="テキスト ボックス 142"/>
        <xdr:cNvSpPr txBox="1"/>
      </xdr:nvSpPr>
      <xdr:spPr>
        <a:xfrm>
          <a:off x="2608795" y="957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110124</xdr:rowOff>
    </xdr:from>
    <xdr:to>
      <xdr:col>10</xdr:col>
      <xdr:colOff>165100</xdr:colOff>
      <xdr:row>58</xdr:row>
      <xdr:rowOff>40274</xdr:rowOff>
    </xdr:to>
    <xdr:sp macro="" textlink="">
      <xdr:nvSpPr>
        <xdr:cNvPr id="144" name="楕円 143"/>
        <xdr:cNvSpPr/>
      </xdr:nvSpPr>
      <xdr:spPr>
        <a:xfrm>
          <a:off x="1968500" y="988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56801</xdr:rowOff>
    </xdr:from>
    <xdr:ext cx="534377" cy="259045"/>
    <xdr:sp macro="" textlink="">
      <xdr:nvSpPr>
        <xdr:cNvPr id="145" name="テキスト ボックス 144"/>
        <xdr:cNvSpPr txBox="1"/>
      </xdr:nvSpPr>
      <xdr:spPr>
        <a:xfrm>
          <a:off x="1752111" y="965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148199</xdr:rowOff>
    </xdr:from>
    <xdr:to>
      <xdr:col>6</xdr:col>
      <xdr:colOff>38100</xdr:colOff>
      <xdr:row>58</xdr:row>
      <xdr:rowOff>78349</xdr:rowOff>
    </xdr:to>
    <xdr:sp macro="" textlink="">
      <xdr:nvSpPr>
        <xdr:cNvPr id="146" name="楕円 145"/>
        <xdr:cNvSpPr/>
      </xdr:nvSpPr>
      <xdr:spPr>
        <a:xfrm>
          <a:off x="1079500" y="992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94876</xdr:rowOff>
    </xdr:from>
    <xdr:ext cx="534377" cy="259045"/>
    <xdr:sp macro="" textlink="">
      <xdr:nvSpPr>
        <xdr:cNvPr id="147" name="テキスト ボックス 146"/>
        <xdr:cNvSpPr txBox="1"/>
      </xdr:nvSpPr>
      <xdr:spPr>
        <a:xfrm>
          <a:off x="863111" y="969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87470</xdr:rowOff>
    </xdr:from>
    <xdr:to>
      <xdr:col>24</xdr:col>
      <xdr:colOff>63500</xdr:colOff>
      <xdr:row>76</xdr:row>
      <xdr:rowOff>43021</xdr:rowOff>
    </xdr:to>
    <xdr:cxnSp macro="">
      <xdr:nvCxnSpPr>
        <xdr:cNvPr id="175" name="直線コネクタ 174"/>
        <xdr:cNvCxnSpPr/>
      </xdr:nvCxnSpPr>
      <xdr:spPr>
        <a:xfrm flipV="1">
          <a:off x="3797300" y="12946220"/>
          <a:ext cx="838200" cy="12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45272</xdr:rowOff>
    </xdr:from>
    <xdr:ext cx="599010" cy="259045"/>
    <xdr:sp macro="" textlink="">
      <xdr:nvSpPr>
        <xdr:cNvPr id="176" name="民生費平均値テキスト"/>
        <xdr:cNvSpPr txBox="1"/>
      </xdr:nvSpPr>
      <xdr:spPr>
        <a:xfrm>
          <a:off x="4686300" y="12904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43021</xdr:rowOff>
    </xdr:from>
    <xdr:to>
      <xdr:col>19</xdr:col>
      <xdr:colOff>177800</xdr:colOff>
      <xdr:row>76</xdr:row>
      <xdr:rowOff>51890</xdr:rowOff>
    </xdr:to>
    <xdr:cxnSp macro="">
      <xdr:nvCxnSpPr>
        <xdr:cNvPr id="178" name="直線コネクタ 177"/>
        <xdr:cNvCxnSpPr/>
      </xdr:nvCxnSpPr>
      <xdr:spPr>
        <a:xfrm flipV="1">
          <a:off x="2908300" y="13073221"/>
          <a:ext cx="889000" cy="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131319</xdr:rowOff>
    </xdr:from>
    <xdr:to>
      <xdr:col>20</xdr:col>
      <xdr:colOff>38100</xdr:colOff>
      <xdr:row>76</xdr:row>
      <xdr:rowOff>61469</xdr:rowOff>
    </xdr:to>
    <xdr:sp macro="" textlink="">
      <xdr:nvSpPr>
        <xdr:cNvPr id="179" name="フローチャート: 判断 178"/>
        <xdr:cNvSpPr/>
      </xdr:nvSpPr>
      <xdr:spPr>
        <a:xfrm>
          <a:off x="3746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77996</xdr:rowOff>
    </xdr:from>
    <xdr:ext cx="599010" cy="259045"/>
    <xdr:sp macro="" textlink="">
      <xdr:nvSpPr>
        <xdr:cNvPr id="180" name="テキスト ボックス 179"/>
        <xdr:cNvSpPr txBox="1"/>
      </xdr:nvSpPr>
      <xdr:spPr>
        <a:xfrm>
          <a:off x="3497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51890</xdr:rowOff>
    </xdr:from>
    <xdr:to>
      <xdr:col>15</xdr:col>
      <xdr:colOff>50800</xdr:colOff>
      <xdr:row>76</xdr:row>
      <xdr:rowOff>102516</xdr:rowOff>
    </xdr:to>
    <xdr:cxnSp macro="">
      <xdr:nvCxnSpPr>
        <xdr:cNvPr id="181" name="直線コネクタ 180"/>
        <xdr:cNvCxnSpPr/>
      </xdr:nvCxnSpPr>
      <xdr:spPr>
        <a:xfrm flipV="1">
          <a:off x="2019300" y="13082090"/>
          <a:ext cx="889000" cy="5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152611</xdr:rowOff>
    </xdr:from>
    <xdr:to>
      <xdr:col>15</xdr:col>
      <xdr:colOff>101600</xdr:colOff>
      <xdr:row>76</xdr:row>
      <xdr:rowOff>82761</xdr:rowOff>
    </xdr:to>
    <xdr:sp macro="" textlink="">
      <xdr:nvSpPr>
        <xdr:cNvPr id="182" name="フローチャート: 判断 181"/>
        <xdr:cNvSpPr/>
      </xdr:nvSpPr>
      <xdr:spPr>
        <a:xfrm>
          <a:off x="2857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99288</xdr:rowOff>
    </xdr:from>
    <xdr:ext cx="599010" cy="259045"/>
    <xdr:sp macro="" textlink="">
      <xdr:nvSpPr>
        <xdr:cNvPr id="183" name="テキスト ボックス 182"/>
        <xdr:cNvSpPr txBox="1"/>
      </xdr:nvSpPr>
      <xdr:spPr>
        <a:xfrm>
          <a:off x="2608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51200</xdr:rowOff>
    </xdr:from>
    <xdr:to>
      <xdr:col>10</xdr:col>
      <xdr:colOff>114300</xdr:colOff>
      <xdr:row>76</xdr:row>
      <xdr:rowOff>102516</xdr:rowOff>
    </xdr:to>
    <xdr:cxnSp macro="">
      <xdr:nvCxnSpPr>
        <xdr:cNvPr id="184" name="直線コネクタ 183"/>
        <xdr:cNvCxnSpPr/>
      </xdr:nvCxnSpPr>
      <xdr:spPr>
        <a:xfrm>
          <a:off x="1130300" y="13081400"/>
          <a:ext cx="889000" cy="5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15945</xdr:rowOff>
    </xdr:from>
    <xdr:to>
      <xdr:col>10</xdr:col>
      <xdr:colOff>165100</xdr:colOff>
      <xdr:row>76</xdr:row>
      <xdr:rowOff>117545</xdr:rowOff>
    </xdr:to>
    <xdr:sp macro="" textlink="">
      <xdr:nvSpPr>
        <xdr:cNvPr id="185" name="フローチャート: 判断 184"/>
        <xdr:cNvSpPr/>
      </xdr:nvSpPr>
      <xdr:spPr>
        <a:xfrm>
          <a:off x="1968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134072</xdr:rowOff>
    </xdr:from>
    <xdr:ext cx="599010" cy="259045"/>
    <xdr:sp macro="" textlink="">
      <xdr:nvSpPr>
        <xdr:cNvPr id="186" name="テキスト ボックス 185"/>
        <xdr:cNvSpPr txBox="1"/>
      </xdr:nvSpPr>
      <xdr:spPr>
        <a:xfrm>
          <a:off x="1719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xdr:rowOff>
    </xdr:from>
    <xdr:to>
      <xdr:col>6</xdr:col>
      <xdr:colOff>38100</xdr:colOff>
      <xdr:row>76</xdr:row>
      <xdr:rowOff>114106</xdr:rowOff>
    </xdr:to>
    <xdr:sp macro="" textlink="">
      <xdr:nvSpPr>
        <xdr:cNvPr id="187" name="フローチャート: 判断 186"/>
        <xdr:cNvSpPr/>
      </xdr:nvSpPr>
      <xdr:spPr>
        <a:xfrm>
          <a:off x="1079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105233</xdr:rowOff>
    </xdr:from>
    <xdr:ext cx="599010" cy="259045"/>
    <xdr:sp macro="" textlink="">
      <xdr:nvSpPr>
        <xdr:cNvPr id="188" name="テキスト ボックス 187"/>
        <xdr:cNvSpPr txBox="1"/>
      </xdr:nvSpPr>
      <xdr:spPr>
        <a:xfrm>
          <a:off x="830795" y="131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36670</xdr:rowOff>
    </xdr:from>
    <xdr:to>
      <xdr:col>24</xdr:col>
      <xdr:colOff>114300</xdr:colOff>
      <xdr:row>75</xdr:row>
      <xdr:rowOff>138270</xdr:rowOff>
    </xdr:to>
    <xdr:sp macro="" textlink="">
      <xdr:nvSpPr>
        <xdr:cNvPr id="194" name="楕円 193"/>
        <xdr:cNvSpPr/>
      </xdr:nvSpPr>
      <xdr:spPr>
        <a:xfrm>
          <a:off x="4584700" y="128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59547</xdr:rowOff>
    </xdr:from>
    <xdr:ext cx="599010" cy="259045"/>
    <xdr:sp macro="" textlink="">
      <xdr:nvSpPr>
        <xdr:cNvPr id="195" name="民生費該当値テキスト"/>
        <xdr:cNvSpPr txBox="1"/>
      </xdr:nvSpPr>
      <xdr:spPr>
        <a:xfrm>
          <a:off x="4686300" y="1274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163671</xdr:rowOff>
    </xdr:from>
    <xdr:to>
      <xdr:col>20</xdr:col>
      <xdr:colOff>38100</xdr:colOff>
      <xdr:row>76</xdr:row>
      <xdr:rowOff>93821</xdr:rowOff>
    </xdr:to>
    <xdr:sp macro="" textlink="">
      <xdr:nvSpPr>
        <xdr:cNvPr id="196" name="楕円 195"/>
        <xdr:cNvSpPr/>
      </xdr:nvSpPr>
      <xdr:spPr>
        <a:xfrm>
          <a:off x="3746500" y="130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84948</xdr:rowOff>
    </xdr:from>
    <xdr:ext cx="599010" cy="259045"/>
    <xdr:sp macro="" textlink="">
      <xdr:nvSpPr>
        <xdr:cNvPr id="197" name="テキスト ボックス 196"/>
        <xdr:cNvSpPr txBox="1"/>
      </xdr:nvSpPr>
      <xdr:spPr>
        <a:xfrm>
          <a:off x="3497795" y="131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1090</xdr:rowOff>
    </xdr:from>
    <xdr:to>
      <xdr:col>15</xdr:col>
      <xdr:colOff>101600</xdr:colOff>
      <xdr:row>76</xdr:row>
      <xdr:rowOff>102690</xdr:rowOff>
    </xdr:to>
    <xdr:sp macro="" textlink="">
      <xdr:nvSpPr>
        <xdr:cNvPr id="198" name="楕円 197"/>
        <xdr:cNvSpPr/>
      </xdr:nvSpPr>
      <xdr:spPr>
        <a:xfrm>
          <a:off x="2857500" y="130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93817</xdr:rowOff>
    </xdr:from>
    <xdr:ext cx="599010" cy="259045"/>
    <xdr:sp macro="" textlink="">
      <xdr:nvSpPr>
        <xdr:cNvPr id="199" name="テキスト ボックス 198"/>
        <xdr:cNvSpPr txBox="1"/>
      </xdr:nvSpPr>
      <xdr:spPr>
        <a:xfrm>
          <a:off x="2608795" y="1312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51716</xdr:rowOff>
    </xdr:from>
    <xdr:to>
      <xdr:col>10</xdr:col>
      <xdr:colOff>165100</xdr:colOff>
      <xdr:row>76</xdr:row>
      <xdr:rowOff>153316</xdr:rowOff>
    </xdr:to>
    <xdr:sp macro="" textlink="">
      <xdr:nvSpPr>
        <xdr:cNvPr id="200" name="楕円 199"/>
        <xdr:cNvSpPr/>
      </xdr:nvSpPr>
      <xdr:spPr>
        <a:xfrm>
          <a:off x="1968500" y="1308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144443</xdr:rowOff>
    </xdr:from>
    <xdr:ext cx="599010" cy="259045"/>
    <xdr:sp macro="" textlink="">
      <xdr:nvSpPr>
        <xdr:cNvPr id="201" name="テキスト ボックス 200"/>
        <xdr:cNvSpPr txBox="1"/>
      </xdr:nvSpPr>
      <xdr:spPr>
        <a:xfrm>
          <a:off x="1719795" y="1317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400</xdr:rowOff>
    </xdr:from>
    <xdr:to>
      <xdr:col>6</xdr:col>
      <xdr:colOff>38100</xdr:colOff>
      <xdr:row>76</xdr:row>
      <xdr:rowOff>102000</xdr:rowOff>
    </xdr:to>
    <xdr:sp macro="" textlink="">
      <xdr:nvSpPr>
        <xdr:cNvPr id="202" name="楕円 201"/>
        <xdr:cNvSpPr/>
      </xdr:nvSpPr>
      <xdr:spPr>
        <a:xfrm>
          <a:off x="1079500" y="130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118527</xdr:rowOff>
    </xdr:from>
    <xdr:ext cx="599010" cy="259045"/>
    <xdr:sp macro="" textlink="">
      <xdr:nvSpPr>
        <xdr:cNvPr id="203" name="テキスト ボックス 202"/>
        <xdr:cNvSpPr txBox="1"/>
      </xdr:nvSpPr>
      <xdr:spPr>
        <a:xfrm>
          <a:off x="830795" y="1280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79891</xdr:rowOff>
    </xdr:from>
    <xdr:to>
      <xdr:col>24</xdr:col>
      <xdr:colOff>63500</xdr:colOff>
      <xdr:row>92</xdr:row>
      <xdr:rowOff>86855</xdr:rowOff>
    </xdr:to>
    <xdr:cxnSp macro="">
      <xdr:nvCxnSpPr>
        <xdr:cNvPr id="232" name="直線コネクタ 231"/>
        <xdr:cNvCxnSpPr/>
      </xdr:nvCxnSpPr>
      <xdr:spPr>
        <a:xfrm flipV="1">
          <a:off x="3797300" y="15853291"/>
          <a:ext cx="838200" cy="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168369</xdr:rowOff>
    </xdr:from>
    <xdr:ext cx="534377" cy="259045"/>
    <xdr:sp macro="" textlink="">
      <xdr:nvSpPr>
        <xdr:cNvPr id="233" name="衛生費平均値テキスト"/>
        <xdr:cNvSpPr txBox="1"/>
      </xdr:nvSpPr>
      <xdr:spPr>
        <a:xfrm>
          <a:off x="4686300" y="16456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86855</xdr:rowOff>
    </xdr:from>
    <xdr:to>
      <xdr:col>19</xdr:col>
      <xdr:colOff>177800</xdr:colOff>
      <xdr:row>93</xdr:row>
      <xdr:rowOff>43794</xdr:rowOff>
    </xdr:to>
    <xdr:cxnSp macro="">
      <xdr:nvCxnSpPr>
        <xdr:cNvPr id="235" name="直線コネクタ 234"/>
        <xdr:cNvCxnSpPr/>
      </xdr:nvCxnSpPr>
      <xdr:spPr>
        <a:xfrm flipV="1">
          <a:off x="2908300" y="15860255"/>
          <a:ext cx="889000" cy="12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28511</xdr:rowOff>
    </xdr:from>
    <xdr:to>
      <xdr:col>20</xdr:col>
      <xdr:colOff>38100</xdr:colOff>
      <xdr:row>96</xdr:row>
      <xdr:rowOff>130111</xdr:rowOff>
    </xdr:to>
    <xdr:sp macro="" textlink="">
      <xdr:nvSpPr>
        <xdr:cNvPr id="236" name="フローチャート: 判断 235"/>
        <xdr:cNvSpPr/>
      </xdr:nvSpPr>
      <xdr:spPr>
        <a:xfrm>
          <a:off x="37465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121238</xdr:rowOff>
    </xdr:from>
    <xdr:ext cx="534377" cy="259045"/>
    <xdr:sp macro="" textlink="">
      <xdr:nvSpPr>
        <xdr:cNvPr id="237" name="テキスト ボックス 236"/>
        <xdr:cNvSpPr txBox="1"/>
      </xdr:nvSpPr>
      <xdr:spPr>
        <a:xfrm>
          <a:off x="3530111" y="1658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43794</xdr:rowOff>
    </xdr:from>
    <xdr:to>
      <xdr:col>15</xdr:col>
      <xdr:colOff>50800</xdr:colOff>
      <xdr:row>93</xdr:row>
      <xdr:rowOff>46637</xdr:rowOff>
    </xdr:to>
    <xdr:cxnSp macro="">
      <xdr:nvCxnSpPr>
        <xdr:cNvPr id="238" name="直線コネクタ 237"/>
        <xdr:cNvCxnSpPr/>
      </xdr:nvCxnSpPr>
      <xdr:spPr>
        <a:xfrm flipV="1">
          <a:off x="2019300" y="15988644"/>
          <a:ext cx="889000" cy="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89381</xdr:rowOff>
    </xdr:from>
    <xdr:to>
      <xdr:col>15</xdr:col>
      <xdr:colOff>101600</xdr:colOff>
      <xdr:row>97</xdr:row>
      <xdr:rowOff>19531</xdr:rowOff>
    </xdr:to>
    <xdr:sp macro="" textlink="">
      <xdr:nvSpPr>
        <xdr:cNvPr id="239" name="フローチャート: 判断 238"/>
        <xdr:cNvSpPr/>
      </xdr:nvSpPr>
      <xdr:spPr>
        <a:xfrm>
          <a:off x="2857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10658</xdr:rowOff>
    </xdr:from>
    <xdr:ext cx="534377" cy="259045"/>
    <xdr:sp macro="" textlink="">
      <xdr:nvSpPr>
        <xdr:cNvPr id="240" name="テキスト ボックス 239"/>
        <xdr:cNvSpPr txBox="1"/>
      </xdr:nvSpPr>
      <xdr:spPr>
        <a:xfrm>
          <a:off x="2641111" y="1664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46637</xdr:rowOff>
    </xdr:from>
    <xdr:to>
      <xdr:col>10</xdr:col>
      <xdr:colOff>114300</xdr:colOff>
      <xdr:row>93</xdr:row>
      <xdr:rowOff>141362</xdr:rowOff>
    </xdr:to>
    <xdr:cxnSp macro="">
      <xdr:nvCxnSpPr>
        <xdr:cNvPr id="241" name="直線コネクタ 240"/>
        <xdr:cNvCxnSpPr/>
      </xdr:nvCxnSpPr>
      <xdr:spPr>
        <a:xfrm flipV="1">
          <a:off x="1130300" y="15991487"/>
          <a:ext cx="889000" cy="9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118701</xdr:rowOff>
    </xdr:from>
    <xdr:to>
      <xdr:col>10</xdr:col>
      <xdr:colOff>165100</xdr:colOff>
      <xdr:row>97</xdr:row>
      <xdr:rowOff>48851</xdr:rowOff>
    </xdr:to>
    <xdr:sp macro="" textlink="">
      <xdr:nvSpPr>
        <xdr:cNvPr id="242" name="フローチャート: 判断 241"/>
        <xdr:cNvSpPr/>
      </xdr:nvSpPr>
      <xdr:spPr>
        <a:xfrm>
          <a:off x="1968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39978</xdr:rowOff>
    </xdr:from>
    <xdr:ext cx="534377" cy="259045"/>
    <xdr:sp macro="" textlink="">
      <xdr:nvSpPr>
        <xdr:cNvPr id="243" name="テキスト ボックス 242"/>
        <xdr:cNvSpPr txBox="1"/>
      </xdr:nvSpPr>
      <xdr:spPr>
        <a:xfrm>
          <a:off x="1752111" y="1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97473</xdr:rowOff>
    </xdr:from>
    <xdr:to>
      <xdr:col>6</xdr:col>
      <xdr:colOff>38100</xdr:colOff>
      <xdr:row>97</xdr:row>
      <xdr:rowOff>27623</xdr:rowOff>
    </xdr:to>
    <xdr:sp macro="" textlink="">
      <xdr:nvSpPr>
        <xdr:cNvPr id="244" name="フローチャート: 判断 243"/>
        <xdr:cNvSpPr/>
      </xdr:nvSpPr>
      <xdr:spPr>
        <a:xfrm>
          <a:off x="1079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18750</xdr:rowOff>
    </xdr:from>
    <xdr:ext cx="534377" cy="259045"/>
    <xdr:sp macro="" textlink="">
      <xdr:nvSpPr>
        <xdr:cNvPr id="245" name="テキスト ボックス 244"/>
        <xdr:cNvSpPr txBox="1"/>
      </xdr:nvSpPr>
      <xdr:spPr>
        <a:xfrm>
          <a:off x="863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29091</xdr:rowOff>
    </xdr:from>
    <xdr:to>
      <xdr:col>24</xdr:col>
      <xdr:colOff>114300</xdr:colOff>
      <xdr:row>92</xdr:row>
      <xdr:rowOff>130691</xdr:rowOff>
    </xdr:to>
    <xdr:sp macro="" textlink="">
      <xdr:nvSpPr>
        <xdr:cNvPr id="251" name="楕円 250"/>
        <xdr:cNvSpPr/>
      </xdr:nvSpPr>
      <xdr:spPr>
        <a:xfrm>
          <a:off x="4584700" y="1580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51968</xdr:rowOff>
    </xdr:from>
    <xdr:ext cx="599010" cy="259045"/>
    <xdr:sp macro="" textlink="">
      <xdr:nvSpPr>
        <xdr:cNvPr id="252" name="衛生費該当値テキスト"/>
        <xdr:cNvSpPr txBox="1"/>
      </xdr:nvSpPr>
      <xdr:spPr>
        <a:xfrm>
          <a:off x="4686300" y="1565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36055</xdr:rowOff>
    </xdr:from>
    <xdr:to>
      <xdr:col>20</xdr:col>
      <xdr:colOff>38100</xdr:colOff>
      <xdr:row>92</xdr:row>
      <xdr:rowOff>137655</xdr:rowOff>
    </xdr:to>
    <xdr:sp macro="" textlink="">
      <xdr:nvSpPr>
        <xdr:cNvPr id="253" name="楕円 252"/>
        <xdr:cNvSpPr/>
      </xdr:nvSpPr>
      <xdr:spPr>
        <a:xfrm>
          <a:off x="3746500" y="158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154182</xdr:rowOff>
    </xdr:from>
    <xdr:ext cx="599010" cy="259045"/>
    <xdr:sp macro="" textlink="">
      <xdr:nvSpPr>
        <xdr:cNvPr id="254" name="テキスト ボックス 253"/>
        <xdr:cNvSpPr txBox="1"/>
      </xdr:nvSpPr>
      <xdr:spPr>
        <a:xfrm>
          <a:off x="3497795" y="1558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164444</xdr:rowOff>
    </xdr:from>
    <xdr:to>
      <xdr:col>15</xdr:col>
      <xdr:colOff>101600</xdr:colOff>
      <xdr:row>93</xdr:row>
      <xdr:rowOff>94594</xdr:rowOff>
    </xdr:to>
    <xdr:sp macro="" textlink="">
      <xdr:nvSpPr>
        <xdr:cNvPr id="255" name="楕円 254"/>
        <xdr:cNvSpPr/>
      </xdr:nvSpPr>
      <xdr:spPr>
        <a:xfrm>
          <a:off x="2857500" y="1593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111121</xdr:rowOff>
    </xdr:from>
    <xdr:ext cx="599010" cy="259045"/>
    <xdr:sp macro="" textlink="">
      <xdr:nvSpPr>
        <xdr:cNvPr id="256" name="テキスト ボックス 255"/>
        <xdr:cNvSpPr txBox="1"/>
      </xdr:nvSpPr>
      <xdr:spPr>
        <a:xfrm>
          <a:off x="2608795" y="1571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167287</xdr:rowOff>
    </xdr:from>
    <xdr:to>
      <xdr:col>10</xdr:col>
      <xdr:colOff>165100</xdr:colOff>
      <xdr:row>93</xdr:row>
      <xdr:rowOff>97437</xdr:rowOff>
    </xdr:to>
    <xdr:sp macro="" textlink="">
      <xdr:nvSpPr>
        <xdr:cNvPr id="257" name="楕円 256"/>
        <xdr:cNvSpPr/>
      </xdr:nvSpPr>
      <xdr:spPr>
        <a:xfrm>
          <a:off x="1968500" y="15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113964</xdr:rowOff>
    </xdr:from>
    <xdr:ext cx="599010" cy="259045"/>
    <xdr:sp macro="" textlink="">
      <xdr:nvSpPr>
        <xdr:cNvPr id="258" name="テキスト ボックス 257"/>
        <xdr:cNvSpPr txBox="1"/>
      </xdr:nvSpPr>
      <xdr:spPr>
        <a:xfrm>
          <a:off x="1719795" y="1571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90562</xdr:rowOff>
    </xdr:from>
    <xdr:to>
      <xdr:col>6</xdr:col>
      <xdr:colOff>38100</xdr:colOff>
      <xdr:row>94</xdr:row>
      <xdr:rowOff>20712</xdr:rowOff>
    </xdr:to>
    <xdr:sp macro="" textlink="">
      <xdr:nvSpPr>
        <xdr:cNvPr id="259" name="楕円 258"/>
        <xdr:cNvSpPr/>
      </xdr:nvSpPr>
      <xdr:spPr>
        <a:xfrm>
          <a:off x="1079500" y="1603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37239</xdr:rowOff>
    </xdr:from>
    <xdr:ext cx="599010" cy="259045"/>
    <xdr:sp macro="" textlink="">
      <xdr:nvSpPr>
        <xdr:cNvPr id="260" name="テキスト ボックス 259"/>
        <xdr:cNvSpPr txBox="1"/>
      </xdr:nvSpPr>
      <xdr:spPr>
        <a:xfrm>
          <a:off x="830795" y="1581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69062</xdr:rowOff>
    </xdr:from>
    <xdr:to>
      <xdr:col>55</xdr:col>
      <xdr:colOff>0</xdr:colOff>
      <xdr:row>37</xdr:row>
      <xdr:rowOff>71349</xdr:rowOff>
    </xdr:to>
    <xdr:cxnSp macro="">
      <xdr:nvCxnSpPr>
        <xdr:cNvPr id="287" name="直線コネクタ 286"/>
        <xdr:cNvCxnSpPr/>
      </xdr:nvCxnSpPr>
      <xdr:spPr>
        <a:xfrm>
          <a:off x="9639300" y="6412712"/>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67556</xdr:rowOff>
    </xdr:from>
    <xdr:ext cx="378565" cy="259045"/>
    <xdr:sp macro="" textlink="">
      <xdr:nvSpPr>
        <xdr:cNvPr id="288" name="労働費平均値テキスト"/>
        <xdr:cNvSpPr txBox="1"/>
      </xdr:nvSpPr>
      <xdr:spPr>
        <a:xfrm>
          <a:off x="10528300" y="6411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33401</xdr:rowOff>
    </xdr:from>
    <xdr:to>
      <xdr:col>50</xdr:col>
      <xdr:colOff>114300</xdr:colOff>
      <xdr:row>37</xdr:row>
      <xdr:rowOff>69062</xdr:rowOff>
    </xdr:to>
    <xdr:cxnSp macro="">
      <xdr:nvCxnSpPr>
        <xdr:cNvPr id="290" name="直線コネクタ 289"/>
        <xdr:cNvCxnSpPr/>
      </xdr:nvCxnSpPr>
      <xdr:spPr>
        <a:xfrm>
          <a:off x="8750300" y="6377051"/>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83871</xdr:rowOff>
    </xdr:from>
    <xdr:to>
      <xdr:col>50</xdr:col>
      <xdr:colOff>165100</xdr:colOff>
      <xdr:row>38</xdr:row>
      <xdr:rowOff>14021</xdr:rowOff>
    </xdr:to>
    <xdr:sp macro="" textlink="">
      <xdr:nvSpPr>
        <xdr:cNvPr id="291" name="フローチャート: 判断 290"/>
        <xdr:cNvSpPr/>
      </xdr:nvSpPr>
      <xdr:spPr>
        <a:xfrm>
          <a:off x="9588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5148</xdr:rowOff>
    </xdr:from>
    <xdr:ext cx="378565" cy="259045"/>
    <xdr:sp macro="" textlink="">
      <xdr:nvSpPr>
        <xdr:cNvPr id="292" name="テキスト ボックス 291"/>
        <xdr:cNvSpPr txBox="1"/>
      </xdr:nvSpPr>
      <xdr:spPr>
        <a:xfrm>
          <a:off x="9450017" y="65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28601</xdr:rowOff>
    </xdr:from>
    <xdr:to>
      <xdr:col>45</xdr:col>
      <xdr:colOff>177800</xdr:colOff>
      <xdr:row>37</xdr:row>
      <xdr:rowOff>33401</xdr:rowOff>
    </xdr:to>
    <xdr:cxnSp macro="">
      <xdr:nvCxnSpPr>
        <xdr:cNvPr id="293" name="直線コネクタ 292"/>
        <xdr:cNvCxnSpPr/>
      </xdr:nvCxnSpPr>
      <xdr:spPr>
        <a:xfrm>
          <a:off x="7861300" y="6372251"/>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79070</xdr:rowOff>
    </xdr:from>
    <xdr:to>
      <xdr:col>46</xdr:col>
      <xdr:colOff>38100</xdr:colOff>
      <xdr:row>38</xdr:row>
      <xdr:rowOff>9220</xdr:rowOff>
    </xdr:to>
    <xdr:sp macro="" textlink="">
      <xdr:nvSpPr>
        <xdr:cNvPr id="294" name="フローチャート: 判断 293"/>
        <xdr:cNvSpPr/>
      </xdr:nvSpPr>
      <xdr:spPr>
        <a:xfrm>
          <a:off x="8699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347</xdr:rowOff>
    </xdr:from>
    <xdr:ext cx="378565" cy="259045"/>
    <xdr:sp macro="" textlink="">
      <xdr:nvSpPr>
        <xdr:cNvPr id="295" name="テキスト ボックス 294"/>
        <xdr:cNvSpPr txBox="1"/>
      </xdr:nvSpPr>
      <xdr:spPr>
        <a:xfrm>
          <a:off x="8561017" y="651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149301</xdr:rowOff>
    </xdr:from>
    <xdr:to>
      <xdr:col>41</xdr:col>
      <xdr:colOff>50800</xdr:colOff>
      <xdr:row>37</xdr:row>
      <xdr:rowOff>28601</xdr:rowOff>
    </xdr:to>
    <xdr:cxnSp macro="">
      <xdr:nvCxnSpPr>
        <xdr:cNvPr id="296" name="直線コネクタ 295"/>
        <xdr:cNvCxnSpPr/>
      </xdr:nvCxnSpPr>
      <xdr:spPr>
        <a:xfrm>
          <a:off x="6972300" y="6321501"/>
          <a:ext cx="88900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100787</xdr:rowOff>
    </xdr:from>
    <xdr:to>
      <xdr:col>41</xdr:col>
      <xdr:colOff>101600</xdr:colOff>
      <xdr:row>38</xdr:row>
      <xdr:rowOff>30938</xdr:rowOff>
    </xdr:to>
    <xdr:sp macro="" textlink="">
      <xdr:nvSpPr>
        <xdr:cNvPr id="297" name="フローチャート: 判断 296"/>
        <xdr:cNvSpPr/>
      </xdr:nvSpPr>
      <xdr:spPr>
        <a:xfrm>
          <a:off x="7810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22064</xdr:rowOff>
    </xdr:from>
    <xdr:ext cx="378565" cy="259045"/>
    <xdr:sp macro="" textlink="">
      <xdr:nvSpPr>
        <xdr:cNvPr id="298" name="テキスト ボックス 297"/>
        <xdr:cNvSpPr txBox="1"/>
      </xdr:nvSpPr>
      <xdr:spPr>
        <a:xfrm>
          <a:off x="7672017" y="65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299" name="フローチャート: 判断 298"/>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18407</xdr:rowOff>
    </xdr:from>
    <xdr:ext cx="378565" cy="259045"/>
    <xdr:sp macro="" textlink="">
      <xdr:nvSpPr>
        <xdr:cNvPr id="300" name="テキスト ボックス 299"/>
        <xdr:cNvSpPr txBox="1"/>
      </xdr:nvSpPr>
      <xdr:spPr>
        <a:xfrm>
          <a:off x="6783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20549</xdr:rowOff>
    </xdr:from>
    <xdr:to>
      <xdr:col>55</xdr:col>
      <xdr:colOff>50800</xdr:colOff>
      <xdr:row>37</xdr:row>
      <xdr:rowOff>122149</xdr:rowOff>
    </xdr:to>
    <xdr:sp macro="" textlink="">
      <xdr:nvSpPr>
        <xdr:cNvPr id="306" name="楕円 305"/>
        <xdr:cNvSpPr/>
      </xdr:nvSpPr>
      <xdr:spPr>
        <a:xfrm>
          <a:off x="10426700" y="636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43426</xdr:rowOff>
    </xdr:from>
    <xdr:ext cx="469744" cy="259045"/>
    <xdr:sp macro="" textlink="">
      <xdr:nvSpPr>
        <xdr:cNvPr id="307" name="労働費該当値テキスト"/>
        <xdr:cNvSpPr txBox="1"/>
      </xdr:nvSpPr>
      <xdr:spPr>
        <a:xfrm>
          <a:off x="10528300" y="621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18262</xdr:rowOff>
    </xdr:from>
    <xdr:to>
      <xdr:col>50</xdr:col>
      <xdr:colOff>165100</xdr:colOff>
      <xdr:row>37</xdr:row>
      <xdr:rowOff>119862</xdr:rowOff>
    </xdr:to>
    <xdr:sp macro="" textlink="">
      <xdr:nvSpPr>
        <xdr:cNvPr id="308" name="楕円 307"/>
        <xdr:cNvSpPr/>
      </xdr:nvSpPr>
      <xdr:spPr>
        <a:xfrm>
          <a:off x="9588500" y="63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136389</xdr:rowOff>
    </xdr:from>
    <xdr:ext cx="469744" cy="259045"/>
    <xdr:sp macro="" textlink="">
      <xdr:nvSpPr>
        <xdr:cNvPr id="309" name="テキスト ボックス 308"/>
        <xdr:cNvSpPr txBox="1"/>
      </xdr:nvSpPr>
      <xdr:spPr>
        <a:xfrm>
          <a:off x="9404428" y="613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154051</xdr:rowOff>
    </xdr:from>
    <xdr:to>
      <xdr:col>46</xdr:col>
      <xdr:colOff>38100</xdr:colOff>
      <xdr:row>37</xdr:row>
      <xdr:rowOff>84201</xdr:rowOff>
    </xdr:to>
    <xdr:sp macro="" textlink="">
      <xdr:nvSpPr>
        <xdr:cNvPr id="310" name="楕円 309"/>
        <xdr:cNvSpPr/>
      </xdr:nvSpPr>
      <xdr:spPr>
        <a:xfrm>
          <a:off x="8699500" y="63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100728</xdr:rowOff>
    </xdr:from>
    <xdr:ext cx="469744" cy="259045"/>
    <xdr:sp macro="" textlink="">
      <xdr:nvSpPr>
        <xdr:cNvPr id="311" name="テキスト ボックス 310"/>
        <xdr:cNvSpPr txBox="1"/>
      </xdr:nvSpPr>
      <xdr:spPr>
        <a:xfrm>
          <a:off x="8515428" y="610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149251</xdr:rowOff>
    </xdr:from>
    <xdr:to>
      <xdr:col>41</xdr:col>
      <xdr:colOff>101600</xdr:colOff>
      <xdr:row>37</xdr:row>
      <xdr:rowOff>79401</xdr:rowOff>
    </xdr:to>
    <xdr:sp macro="" textlink="">
      <xdr:nvSpPr>
        <xdr:cNvPr id="312" name="楕円 311"/>
        <xdr:cNvSpPr/>
      </xdr:nvSpPr>
      <xdr:spPr>
        <a:xfrm>
          <a:off x="7810500" y="6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95928</xdr:rowOff>
    </xdr:from>
    <xdr:ext cx="469744" cy="259045"/>
    <xdr:sp macro="" textlink="">
      <xdr:nvSpPr>
        <xdr:cNvPr id="313" name="テキスト ボックス 312"/>
        <xdr:cNvSpPr txBox="1"/>
      </xdr:nvSpPr>
      <xdr:spPr>
        <a:xfrm>
          <a:off x="7626428" y="60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98501</xdr:rowOff>
    </xdr:from>
    <xdr:to>
      <xdr:col>36</xdr:col>
      <xdr:colOff>165100</xdr:colOff>
      <xdr:row>37</xdr:row>
      <xdr:rowOff>28651</xdr:rowOff>
    </xdr:to>
    <xdr:sp macro="" textlink="">
      <xdr:nvSpPr>
        <xdr:cNvPr id="314" name="楕円 313"/>
        <xdr:cNvSpPr/>
      </xdr:nvSpPr>
      <xdr:spPr>
        <a:xfrm>
          <a:off x="6921500" y="62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45178</xdr:rowOff>
    </xdr:from>
    <xdr:ext cx="469744" cy="259045"/>
    <xdr:sp macro="" textlink="">
      <xdr:nvSpPr>
        <xdr:cNvPr id="315" name="テキスト ボックス 314"/>
        <xdr:cNvSpPr txBox="1"/>
      </xdr:nvSpPr>
      <xdr:spPr>
        <a:xfrm>
          <a:off x="6737428" y="604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158720</xdr:rowOff>
    </xdr:from>
    <xdr:to>
      <xdr:col>55</xdr:col>
      <xdr:colOff>0</xdr:colOff>
      <xdr:row>57</xdr:row>
      <xdr:rowOff>32441</xdr:rowOff>
    </xdr:to>
    <xdr:cxnSp macro="">
      <xdr:nvCxnSpPr>
        <xdr:cNvPr id="342" name="直線コネクタ 341"/>
        <xdr:cNvCxnSpPr/>
      </xdr:nvCxnSpPr>
      <xdr:spPr>
        <a:xfrm>
          <a:off x="9639300" y="9759920"/>
          <a:ext cx="8382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10782</xdr:rowOff>
    </xdr:from>
    <xdr:ext cx="534377" cy="259045"/>
    <xdr:sp macro="" textlink="">
      <xdr:nvSpPr>
        <xdr:cNvPr id="343" name="農林水産業費平均値テキスト"/>
        <xdr:cNvSpPr txBox="1"/>
      </xdr:nvSpPr>
      <xdr:spPr>
        <a:xfrm>
          <a:off x="10528300" y="94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158720</xdr:rowOff>
    </xdr:from>
    <xdr:to>
      <xdr:col>50</xdr:col>
      <xdr:colOff>114300</xdr:colOff>
      <xdr:row>57</xdr:row>
      <xdr:rowOff>100747</xdr:rowOff>
    </xdr:to>
    <xdr:cxnSp macro="">
      <xdr:nvCxnSpPr>
        <xdr:cNvPr id="345" name="直線コネクタ 344"/>
        <xdr:cNvCxnSpPr/>
      </xdr:nvCxnSpPr>
      <xdr:spPr>
        <a:xfrm flipV="1">
          <a:off x="8750300" y="9759920"/>
          <a:ext cx="889000" cy="11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165664</xdr:rowOff>
    </xdr:from>
    <xdr:to>
      <xdr:col>50</xdr:col>
      <xdr:colOff>165100</xdr:colOff>
      <xdr:row>56</xdr:row>
      <xdr:rowOff>95814</xdr:rowOff>
    </xdr:to>
    <xdr:sp macro="" textlink="">
      <xdr:nvSpPr>
        <xdr:cNvPr id="346" name="フローチャート: 判断 345"/>
        <xdr:cNvSpPr/>
      </xdr:nvSpPr>
      <xdr:spPr>
        <a:xfrm>
          <a:off x="95885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112341</xdr:rowOff>
    </xdr:from>
    <xdr:ext cx="534377" cy="259045"/>
    <xdr:sp macro="" textlink="">
      <xdr:nvSpPr>
        <xdr:cNvPr id="347" name="テキスト ボックス 346"/>
        <xdr:cNvSpPr txBox="1"/>
      </xdr:nvSpPr>
      <xdr:spPr>
        <a:xfrm>
          <a:off x="9372111" y="937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100747</xdr:rowOff>
    </xdr:from>
    <xdr:to>
      <xdr:col>45</xdr:col>
      <xdr:colOff>177800</xdr:colOff>
      <xdr:row>57</xdr:row>
      <xdr:rowOff>128019</xdr:rowOff>
    </xdr:to>
    <xdr:cxnSp macro="">
      <xdr:nvCxnSpPr>
        <xdr:cNvPr id="348" name="直線コネクタ 347"/>
        <xdr:cNvCxnSpPr/>
      </xdr:nvCxnSpPr>
      <xdr:spPr>
        <a:xfrm flipV="1">
          <a:off x="7861300" y="9873397"/>
          <a:ext cx="889000" cy="2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24572</xdr:rowOff>
    </xdr:from>
    <xdr:to>
      <xdr:col>46</xdr:col>
      <xdr:colOff>38100</xdr:colOff>
      <xdr:row>56</xdr:row>
      <xdr:rowOff>126172</xdr:rowOff>
    </xdr:to>
    <xdr:sp macro="" textlink="">
      <xdr:nvSpPr>
        <xdr:cNvPr id="349" name="フローチャート: 判断 348"/>
        <xdr:cNvSpPr/>
      </xdr:nvSpPr>
      <xdr:spPr>
        <a:xfrm>
          <a:off x="8699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142699</xdr:rowOff>
    </xdr:from>
    <xdr:ext cx="534377" cy="259045"/>
    <xdr:sp macro="" textlink="">
      <xdr:nvSpPr>
        <xdr:cNvPr id="350" name="テキスト ボックス 349"/>
        <xdr:cNvSpPr txBox="1"/>
      </xdr:nvSpPr>
      <xdr:spPr>
        <a:xfrm>
          <a:off x="8483111" y="94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111994</xdr:rowOff>
    </xdr:from>
    <xdr:to>
      <xdr:col>41</xdr:col>
      <xdr:colOff>50800</xdr:colOff>
      <xdr:row>57</xdr:row>
      <xdr:rowOff>128019</xdr:rowOff>
    </xdr:to>
    <xdr:cxnSp macro="">
      <xdr:nvCxnSpPr>
        <xdr:cNvPr id="351" name="直線コネクタ 350"/>
        <xdr:cNvCxnSpPr/>
      </xdr:nvCxnSpPr>
      <xdr:spPr>
        <a:xfrm>
          <a:off x="6972300" y="9884644"/>
          <a:ext cx="889000" cy="1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65674</xdr:rowOff>
    </xdr:from>
    <xdr:to>
      <xdr:col>41</xdr:col>
      <xdr:colOff>101600</xdr:colOff>
      <xdr:row>56</xdr:row>
      <xdr:rowOff>167274</xdr:rowOff>
    </xdr:to>
    <xdr:sp macro="" textlink="">
      <xdr:nvSpPr>
        <xdr:cNvPr id="352" name="フローチャート: 判断 351"/>
        <xdr:cNvSpPr/>
      </xdr:nvSpPr>
      <xdr:spPr>
        <a:xfrm>
          <a:off x="7810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12351</xdr:rowOff>
    </xdr:from>
    <xdr:ext cx="534377" cy="259045"/>
    <xdr:sp macro="" textlink="">
      <xdr:nvSpPr>
        <xdr:cNvPr id="353" name="テキスト ボックス 352"/>
        <xdr:cNvSpPr txBox="1"/>
      </xdr:nvSpPr>
      <xdr:spPr>
        <a:xfrm>
          <a:off x="7594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15954</xdr:rowOff>
    </xdr:from>
    <xdr:to>
      <xdr:col>36</xdr:col>
      <xdr:colOff>165100</xdr:colOff>
      <xdr:row>56</xdr:row>
      <xdr:rowOff>117554</xdr:rowOff>
    </xdr:to>
    <xdr:sp macro="" textlink="">
      <xdr:nvSpPr>
        <xdr:cNvPr id="354" name="フローチャート: 判断 353"/>
        <xdr:cNvSpPr/>
      </xdr:nvSpPr>
      <xdr:spPr>
        <a:xfrm>
          <a:off x="6921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134081</xdr:rowOff>
    </xdr:from>
    <xdr:ext cx="534377" cy="259045"/>
    <xdr:sp macro="" textlink="">
      <xdr:nvSpPr>
        <xdr:cNvPr id="355" name="テキスト ボックス 354"/>
        <xdr:cNvSpPr txBox="1"/>
      </xdr:nvSpPr>
      <xdr:spPr>
        <a:xfrm>
          <a:off x="6705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153091</xdr:rowOff>
    </xdr:from>
    <xdr:to>
      <xdr:col>55</xdr:col>
      <xdr:colOff>50800</xdr:colOff>
      <xdr:row>57</xdr:row>
      <xdr:rowOff>83241</xdr:rowOff>
    </xdr:to>
    <xdr:sp macro="" textlink="">
      <xdr:nvSpPr>
        <xdr:cNvPr id="361" name="楕円 360"/>
        <xdr:cNvSpPr/>
      </xdr:nvSpPr>
      <xdr:spPr>
        <a:xfrm>
          <a:off x="10426700" y="975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131518</xdr:rowOff>
    </xdr:from>
    <xdr:ext cx="534377" cy="259045"/>
    <xdr:sp macro="" textlink="">
      <xdr:nvSpPr>
        <xdr:cNvPr id="362" name="農林水産業費該当値テキスト"/>
        <xdr:cNvSpPr txBox="1"/>
      </xdr:nvSpPr>
      <xdr:spPr>
        <a:xfrm>
          <a:off x="10528300" y="973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107920</xdr:rowOff>
    </xdr:from>
    <xdr:to>
      <xdr:col>50</xdr:col>
      <xdr:colOff>165100</xdr:colOff>
      <xdr:row>57</xdr:row>
      <xdr:rowOff>38070</xdr:rowOff>
    </xdr:to>
    <xdr:sp macro="" textlink="">
      <xdr:nvSpPr>
        <xdr:cNvPr id="363" name="楕円 362"/>
        <xdr:cNvSpPr/>
      </xdr:nvSpPr>
      <xdr:spPr>
        <a:xfrm>
          <a:off x="9588500" y="970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29197</xdr:rowOff>
    </xdr:from>
    <xdr:ext cx="534377" cy="259045"/>
    <xdr:sp macro="" textlink="">
      <xdr:nvSpPr>
        <xdr:cNvPr id="364" name="テキスト ボックス 363"/>
        <xdr:cNvSpPr txBox="1"/>
      </xdr:nvSpPr>
      <xdr:spPr>
        <a:xfrm>
          <a:off x="9372111" y="98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49947</xdr:rowOff>
    </xdr:from>
    <xdr:to>
      <xdr:col>46</xdr:col>
      <xdr:colOff>38100</xdr:colOff>
      <xdr:row>57</xdr:row>
      <xdr:rowOff>151547</xdr:rowOff>
    </xdr:to>
    <xdr:sp macro="" textlink="">
      <xdr:nvSpPr>
        <xdr:cNvPr id="365" name="楕円 364"/>
        <xdr:cNvSpPr/>
      </xdr:nvSpPr>
      <xdr:spPr>
        <a:xfrm>
          <a:off x="8699500" y="982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142674</xdr:rowOff>
    </xdr:from>
    <xdr:ext cx="469744" cy="259045"/>
    <xdr:sp macro="" textlink="">
      <xdr:nvSpPr>
        <xdr:cNvPr id="366" name="テキスト ボックス 365"/>
        <xdr:cNvSpPr txBox="1"/>
      </xdr:nvSpPr>
      <xdr:spPr>
        <a:xfrm>
          <a:off x="8515428" y="991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77219</xdr:rowOff>
    </xdr:from>
    <xdr:to>
      <xdr:col>41</xdr:col>
      <xdr:colOff>101600</xdr:colOff>
      <xdr:row>58</xdr:row>
      <xdr:rowOff>7369</xdr:rowOff>
    </xdr:to>
    <xdr:sp macro="" textlink="">
      <xdr:nvSpPr>
        <xdr:cNvPr id="367" name="楕円 366"/>
        <xdr:cNvSpPr/>
      </xdr:nvSpPr>
      <xdr:spPr>
        <a:xfrm>
          <a:off x="7810500" y="984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169946</xdr:rowOff>
    </xdr:from>
    <xdr:ext cx="469744" cy="259045"/>
    <xdr:sp macro="" textlink="">
      <xdr:nvSpPr>
        <xdr:cNvPr id="368" name="テキスト ボックス 367"/>
        <xdr:cNvSpPr txBox="1"/>
      </xdr:nvSpPr>
      <xdr:spPr>
        <a:xfrm>
          <a:off x="7626428" y="994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61194</xdr:rowOff>
    </xdr:from>
    <xdr:to>
      <xdr:col>36</xdr:col>
      <xdr:colOff>165100</xdr:colOff>
      <xdr:row>57</xdr:row>
      <xdr:rowOff>162794</xdr:rowOff>
    </xdr:to>
    <xdr:sp macro="" textlink="">
      <xdr:nvSpPr>
        <xdr:cNvPr id="369" name="楕円 368"/>
        <xdr:cNvSpPr/>
      </xdr:nvSpPr>
      <xdr:spPr>
        <a:xfrm>
          <a:off x="6921500" y="98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153921</xdr:rowOff>
    </xdr:from>
    <xdr:ext cx="469744" cy="259045"/>
    <xdr:sp macro="" textlink="">
      <xdr:nvSpPr>
        <xdr:cNvPr id="370" name="テキスト ボックス 369"/>
        <xdr:cNvSpPr txBox="1"/>
      </xdr:nvSpPr>
      <xdr:spPr>
        <a:xfrm>
          <a:off x="6737428" y="992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96935</xdr:rowOff>
    </xdr:from>
    <xdr:to>
      <xdr:col>55</xdr:col>
      <xdr:colOff>0</xdr:colOff>
      <xdr:row>77</xdr:row>
      <xdr:rowOff>51183</xdr:rowOff>
    </xdr:to>
    <xdr:cxnSp macro="">
      <xdr:nvCxnSpPr>
        <xdr:cNvPr id="401" name="直線コネクタ 400"/>
        <xdr:cNvCxnSpPr/>
      </xdr:nvCxnSpPr>
      <xdr:spPr>
        <a:xfrm flipV="1">
          <a:off x="9639300" y="13127135"/>
          <a:ext cx="838200" cy="12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9132</xdr:rowOff>
    </xdr:from>
    <xdr:ext cx="534377" cy="259045"/>
    <xdr:sp macro="" textlink="">
      <xdr:nvSpPr>
        <xdr:cNvPr id="402" name="商工費平均値テキスト"/>
        <xdr:cNvSpPr txBox="1"/>
      </xdr:nvSpPr>
      <xdr:spPr>
        <a:xfrm>
          <a:off x="10528300" y="13210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51183</xdr:rowOff>
    </xdr:from>
    <xdr:to>
      <xdr:col>50</xdr:col>
      <xdr:colOff>114300</xdr:colOff>
      <xdr:row>78</xdr:row>
      <xdr:rowOff>45549</xdr:rowOff>
    </xdr:to>
    <xdr:cxnSp macro="">
      <xdr:nvCxnSpPr>
        <xdr:cNvPr id="404" name="直線コネクタ 403"/>
        <xdr:cNvCxnSpPr/>
      </xdr:nvCxnSpPr>
      <xdr:spPr>
        <a:xfrm flipV="1">
          <a:off x="8750300" y="13252833"/>
          <a:ext cx="889000" cy="16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83054</xdr:rowOff>
    </xdr:from>
    <xdr:to>
      <xdr:col>50</xdr:col>
      <xdr:colOff>165100</xdr:colOff>
      <xdr:row>77</xdr:row>
      <xdr:rowOff>13204</xdr:rowOff>
    </xdr:to>
    <xdr:sp macro="" textlink="">
      <xdr:nvSpPr>
        <xdr:cNvPr id="405" name="フローチャート: 判断 404"/>
        <xdr:cNvSpPr/>
      </xdr:nvSpPr>
      <xdr:spPr>
        <a:xfrm>
          <a:off x="95885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29732</xdr:rowOff>
    </xdr:from>
    <xdr:ext cx="534377" cy="259045"/>
    <xdr:sp macro="" textlink="">
      <xdr:nvSpPr>
        <xdr:cNvPr id="406" name="テキスト ボックス 405"/>
        <xdr:cNvSpPr txBox="1"/>
      </xdr:nvSpPr>
      <xdr:spPr>
        <a:xfrm>
          <a:off x="9372111" y="1288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45549</xdr:rowOff>
    </xdr:from>
    <xdr:to>
      <xdr:col>45</xdr:col>
      <xdr:colOff>177800</xdr:colOff>
      <xdr:row>78</xdr:row>
      <xdr:rowOff>74124</xdr:rowOff>
    </xdr:to>
    <xdr:cxnSp macro="">
      <xdr:nvCxnSpPr>
        <xdr:cNvPr id="407" name="直線コネクタ 406"/>
        <xdr:cNvCxnSpPr/>
      </xdr:nvCxnSpPr>
      <xdr:spPr>
        <a:xfrm flipV="1">
          <a:off x="7861300" y="1341864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74498</xdr:rowOff>
    </xdr:from>
    <xdr:to>
      <xdr:col>46</xdr:col>
      <xdr:colOff>38100</xdr:colOff>
      <xdr:row>78</xdr:row>
      <xdr:rowOff>4648</xdr:rowOff>
    </xdr:to>
    <xdr:sp macro="" textlink="">
      <xdr:nvSpPr>
        <xdr:cNvPr id="408" name="フローチャート: 判断 407"/>
        <xdr:cNvSpPr/>
      </xdr:nvSpPr>
      <xdr:spPr>
        <a:xfrm>
          <a:off x="8699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21175</xdr:rowOff>
    </xdr:from>
    <xdr:ext cx="534377" cy="259045"/>
    <xdr:sp macro="" textlink="">
      <xdr:nvSpPr>
        <xdr:cNvPr id="409" name="テキスト ボックス 408"/>
        <xdr:cNvSpPr txBox="1"/>
      </xdr:nvSpPr>
      <xdr:spPr>
        <a:xfrm>
          <a:off x="8483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26347</xdr:rowOff>
    </xdr:from>
    <xdr:to>
      <xdr:col>41</xdr:col>
      <xdr:colOff>50800</xdr:colOff>
      <xdr:row>78</xdr:row>
      <xdr:rowOff>74124</xdr:rowOff>
    </xdr:to>
    <xdr:cxnSp macro="">
      <xdr:nvCxnSpPr>
        <xdr:cNvPr id="410" name="直線コネクタ 409"/>
        <xdr:cNvCxnSpPr/>
      </xdr:nvCxnSpPr>
      <xdr:spPr>
        <a:xfrm>
          <a:off x="6972300" y="13399447"/>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144173</xdr:rowOff>
    </xdr:from>
    <xdr:to>
      <xdr:col>41</xdr:col>
      <xdr:colOff>101600</xdr:colOff>
      <xdr:row>78</xdr:row>
      <xdr:rowOff>74323</xdr:rowOff>
    </xdr:to>
    <xdr:sp macro="" textlink="">
      <xdr:nvSpPr>
        <xdr:cNvPr id="411" name="フローチャート: 判断 410"/>
        <xdr:cNvSpPr/>
      </xdr:nvSpPr>
      <xdr:spPr>
        <a:xfrm>
          <a:off x="7810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90850</xdr:rowOff>
    </xdr:from>
    <xdr:ext cx="534377" cy="259045"/>
    <xdr:sp macro="" textlink="">
      <xdr:nvSpPr>
        <xdr:cNvPr id="412" name="テキスト ボックス 411"/>
        <xdr:cNvSpPr txBox="1"/>
      </xdr:nvSpPr>
      <xdr:spPr>
        <a:xfrm>
          <a:off x="7594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141641</xdr:rowOff>
    </xdr:from>
    <xdr:to>
      <xdr:col>36</xdr:col>
      <xdr:colOff>165100</xdr:colOff>
      <xdr:row>78</xdr:row>
      <xdr:rowOff>71791</xdr:rowOff>
    </xdr:to>
    <xdr:sp macro="" textlink="">
      <xdr:nvSpPr>
        <xdr:cNvPr id="413" name="フローチャート: 判断 412"/>
        <xdr:cNvSpPr/>
      </xdr:nvSpPr>
      <xdr:spPr>
        <a:xfrm>
          <a:off x="6921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88318</xdr:rowOff>
    </xdr:from>
    <xdr:ext cx="534377" cy="259045"/>
    <xdr:sp macro="" textlink="">
      <xdr:nvSpPr>
        <xdr:cNvPr id="414" name="テキスト ボックス 413"/>
        <xdr:cNvSpPr txBox="1"/>
      </xdr:nvSpPr>
      <xdr:spPr>
        <a:xfrm>
          <a:off x="6705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46135</xdr:rowOff>
    </xdr:from>
    <xdr:to>
      <xdr:col>55</xdr:col>
      <xdr:colOff>50800</xdr:colOff>
      <xdr:row>76</xdr:row>
      <xdr:rowOff>147735</xdr:rowOff>
    </xdr:to>
    <xdr:sp macro="" textlink="">
      <xdr:nvSpPr>
        <xdr:cNvPr id="420" name="楕円 419"/>
        <xdr:cNvSpPr/>
      </xdr:nvSpPr>
      <xdr:spPr>
        <a:xfrm>
          <a:off x="10426700" y="1307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69012</xdr:rowOff>
    </xdr:from>
    <xdr:ext cx="534377" cy="259045"/>
    <xdr:sp macro="" textlink="">
      <xdr:nvSpPr>
        <xdr:cNvPr id="421" name="商工費該当値テキスト"/>
        <xdr:cNvSpPr txBox="1"/>
      </xdr:nvSpPr>
      <xdr:spPr>
        <a:xfrm>
          <a:off x="10528300" y="12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383</xdr:rowOff>
    </xdr:from>
    <xdr:to>
      <xdr:col>50</xdr:col>
      <xdr:colOff>165100</xdr:colOff>
      <xdr:row>77</xdr:row>
      <xdr:rowOff>101983</xdr:rowOff>
    </xdr:to>
    <xdr:sp macro="" textlink="">
      <xdr:nvSpPr>
        <xdr:cNvPr id="422" name="楕円 421"/>
        <xdr:cNvSpPr/>
      </xdr:nvSpPr>
      <xdr:spPr>
        <a:xfrm>
          <a:off x="9588500" y="1320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93110</xdr:rowOff>
    </xdr:from>
    <xdr:ext cx="534377" cy="259045"/>
    <xdr:sp macro="" textlink="">
      <xdr:nvSpPr>
        <xdr:cNvPr id="423" name="テキスト ボックス 422"/>
        <xdr:cNvSpPr txBox="1"/>
      </xdr:nvSpPr>
      <xdr:spPr>
        <a:xfrm>
          <a:off x="9372111" y="1329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166199</xdr:rowOff>
    </xdr:from>
    <xdr:to>
      <xdr:col>46</xdr:col>
      <xdr:colOff>38100</xdr:colOff>
      <xdr:row>78</xdr:row>
      <xdr:rowOff>96349</xdr:rowOff>
    </xdr:to>
    <xdr:sp macro="" textlink="">
      <xdr:nvSpPr>
        <xdr:cNvPr id="424" name="楕円 423"/>
        <xdr:cNvSpPr/>
      </xdr:nvSpPr>
      <xdr:spPr>
        <a:xfrm>
          <a:off x="8699500" y="133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87476</xdr:rowOff>
    </xdr:from>
    <xdr:ext cx="534377" cy="259045"/>
    <xdr:sp macro="" textlink="">
      <xdr:nvSpPr>
        <xdr:cNvPr id="425" name="テキスト ボックス 424"/>
        <xdr:cNvSpPr txBox="1"/>
      </xdr:nvSpPr>
      <xdr:spPr>
        <a:xfrm>
          <a:off x="8483111" y="134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23324</xdr:rowOff>
    </xdr:from>
    <xdr:to>
      <xdr:col>41</xdr:col>
      <xdr:colOff>101600</xdr:colOff>
      <xdr:row>78</xdr:row>
      <xdr:rowOff>124924</xdr:rowOff>
    </xdr:to>
    <xdr:sp macro="" textlink="">
      <xdr:nvSpPr>
        <xdr:cNvPr id="426" name="楕円 425"/>
        <xdr:cNvSpPr/>
      </xdr:nvSpPr>
      <xdr:spPr>
        <a:xfrm>
          <a:off x="7810500" y="133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116051</xdr:rowOff>
    </xdr:from>
    <xdr:ext cx="534377" cy="259045"/>
    <xdr:sp macro="" textlink="">
      <xdr:nvSpPr>
        <xdr:cNvPr id="427" name="テキスト ボックス 426"/>
        <xdr:cNvSpPr txBox="1"/>
      </xdr:nvSpPr>
      <xdr:spPr>
        <a:xfrm>
          <a:off x="7594111" y="1348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146997</xdr:rowOff>
    </xdr:from>
    <xdr:to>
      <xdr:col>36</xdr:col>
      <xdr:colOff>165100</xdr:colOff>
      <xdr:row>78</xdr:row>
      <xdr:rowOff>77147</xdr:rowOff>
    </xdr:to>
    <xdr:sp macro="" textlink="">
      <xdr:nvSpPr>
        <xdr:cNvPr id="428" name="楕円 427"/>
        <xdr:cNvSpPr/>
      </xdr:nvSpPr>
      <xdr:spPr>
        <a:xfrm>
          <a:off x="6921500" y="1334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68274</xdr:rowOff>
    </xdr:from>
    <xdr:ext cx="534377" cy="259045"/>
    <xdr:sp macro="" textlink="">
      <xdr:nvSpPr>
        <xdr:cNvPr id="429" name="テキスト ボックス 428"/>
        <xdr:cNvSpPr txBox="1"/>
      </xdr:nvSpPr>
      <xdr:spPr>
        <a:xfrm>
          <a:off x="6705111" y="1344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149134</xdr:rowOff>
    </xdr:from>
    <xdr:to>
      <xdr:col>55</xdr:col>
      <xdr:colOff>0</xdr:colOff>
      <xdr:row>92</xdr:row>
      <xdr:rowOff>37576</xdr:rowOff>
    </xdr:to>
    <xdr:cxnSp macro="">
      <xdr:nvCxnSpPr>
        <xdr:cNvPr id="458" name="直線コネクタ 457"/>
        <xdr:cNvCxnSpPr/>
      </xdr:nvCxnSpPr>
      <xdr:spPr>
        <a:xfrm>
          <a:off x="9639300" y="15751084"/>
          <a:ext cx="838200" cy="5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77987</xdr:rowOff>
    </xdr:from>
    <xdr:ext cx="534377" cy="259045"/>
    <xdr:sp macro="" textlink="">
      <xdr:nvSpPr>
        <xdr:cNvPr id="459" name="土木費平均値テキスト"/>
        <xdr:cNvSpPr txBox="1"/>
      </xdr:nvSpPr>
      <xdr:spPr>
        <a:xfrm>
          <a:off x="10528300" y="1653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149134</xdr:rowOff>
    </xdr:from>
    <xdr:to>
      <xdr:col>50</xdr:col>
      <xdr:colOff>114300</xdr:colOff>
      <xdr:row>92</xdr:row>
      <xdr:rowOff>147816</xdr:rowOff>
    </xdr:to>
    <xdr:cxnSp macro="">
      <xdr:nvCxnSpPr>
        <xdr:cNvPr id="461" name="直線コネクタ 460"/>
        <xdr:cNvCxnSpPr/>
      </xdr:nvCxnSpPr>
      <xdr:spPr>
        <a:xfrm flipV="1">
          <a:off x="8750300" y="15751084"/>
          <a:ext cx="889000" cy="17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34234</xdr:rowOff>
    </xdr:from>
    <xdr:to>
      <xdr:col>50</xdr:col>
      <xdr:colOff>165100</xdr:colOff>
      <xdr:row>96</xdr:row>
      <xdr:rowOff>135834</xdr:rowOff>
    </xdr:to>
    <xdr:sp macro="" textlink="">
      <xdr:nvSpPr>
        <xdr:cNvPr id="462" name="フローチャート: 判断 461"/>
        <xdr:cNvSpPr/>
      </xdr:nvSpPr>
      <xdr:spPr>
        <a:xfrm>
          <a:off x="95885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126961</xdr:rowOff>
    </xdr:from>
    <xdr:ext cx="534377" cy="259045"/>
    <xdr:sp macro="" textlink="">
      <xdr:nvSpPr>
        <xdr:cNvPr id="463" name="テキスト ボックス 462"/>
        <xdr:cNvSpPr txBox="1"/>
      </xdr:nvSpPr>
      <xdr:spPr>
        <a:xfrm>
          <a:off x="9372111" y="1658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147816</xdr:rowOff>
    </xdr:from>
    <xdr:to>
      <xdr:col>45</xdr:col>
      <xdr:colOff>177800</xdr:colOff>
      <xdr:row>93</xdr:row>
      <xdr:rowOff>7981</xdr:rowOff>
    </xdr:to>
    <xdr:cxnSp macro="">
      <xdr:nvCxnSpPr>
        <xdr:cNvPr id="464" name="直線コネクタ 463"/>
        <xdr:cNvCxnSpPr/>
      </xdr:nvCxnSpPr>
      <xdr:spPr>
        <a:xfrm flipV="1">
          <a:off x="7861300" y="15921216"/>
          <a:ext cx="889000" cy="3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79231</xdr:rowOff>
    </xdr:from>
    <xdr:to>
      <xdr:col>46</xdr:col>
      <xdr:colOff>38100</xdr:colOff>
      <xdr:row>97</xdr:row>
      <xdr:rowOff>9381</xdr:rowOff>
    </xdr:to>
    <xdr:sp macro="" textlink="">
      <xdr:nvSpPr>
        <xdr:cNvPr id="465" name="フローチャート: 判断 464"/>
        <xdr:cNvSpPr/>
      </xdr:nvSpPr>
      <xdr:spPr>
        <a:xfrm>
          <a:off x="8699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508</xdr:rowOff>
    </xdr:from>
    <xdr:ext cx="534377" cy="259045"/>
    <xdr:sp macro="" textlink="">
      <xdr:nvSpPr>
        <xdr:cNvPr id="466" name="テキスト ボックス 465"/>
        <xdr:cNvSpPr txBox="1"/>
      </xdr:nvSpPr>
      <xdr:spPr>
        <a:xfrm>
          <a:off x="8483111" y="166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132248</xdr:rowOff>
    </xdr:from>
    <xdr:to>
      <xdr:col>41</xdr:col>
      <xdr:colOff>50800</xdr:colOff>
      <xdr:row>93</xdr:row>
      <xdr:rowOff>7981</xdr:rowOff>
    </xdr:to>
    <xdr:cxnSp macro="">
      <xdr:nvCxnSpPr>
        <xdr:cNvPr id="467" name="直線コネクタ 466"/>
        <xdr:cNvCxnSpPr/>
      </xdr:nvCxnSpPr>
      <xdr:spPr>
        <a:xfrm>
          <a:off x="6972300" y="15905648"/>
          <a:ext cx="889000" cy="4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84739</xdr:rowOff>
    </xdr:from>
    <xdr:to>
      <xdr:col>41</xdr:col>
      <xdr:colOff>101600</xdr:colOff>
      <xdr:row>97</xdr:row>
      <xdr:rowOff>14889</xdr:rowOff>
    </xdr:to>
    <xdr:sp macro="" textlink="">
      <xdr:nvSpPr>
        <xdr:cNvPr id="468" name="フローチャート: 判断 467"/>
        <xdr:cNvSpPr/>
      </xdr:nvSpPr>
      <xdr:spPr>
        <a:xfrm>
          <a:off x="7810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6016</xdr:rowOff>
    </xdr:from>
    <xdr:ext cx="534377" cy="259045"/>
    <xdr:sp macro="" textlink="">
      <xdr:nvSpPr>
        <xdr:cNvPr id="469" name="テキスト ボックス 468"/>
        <xdr:cNvSpPr txBox="1"/>
      </xdr:nvSpPr>
      <xdr:spPr>
        <a:xfrm>
          <a:off x="7594111" y="166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69790</xdr:rowOff>
    </xdr:from>
    <xdr:to>
      <xdr:col>36</xdr:col>
      <xdr:colOff>165100</xdr:colOff>
      <xdr:row>96</xdr:row>
      <xdr:rowOff>171390</xdr:rowOff>
    </xdr:to>
    <xdr:sp macro="" textlink="">
      <xdr:nvSpPr>
        <xdr:cNvPr id="470" name="フローチャート: 判断 469"/>
        <xdr:cNvSpPr/>
      </xdr:nvSpPr>
      <xdr:spPr>
        <a:xfrm>
          <a:off x="6921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162517</xdr:rowOff>
    </xdr:from>
    <xdr:ext cx="534377" cy="259045"/>
    <xdr:sp macro="" textlink="">
      <xdr:nvSpPr>
        <xdr:cNvPr id="471" name="テキスト ボックス 470"/>
        <xdr:cNvSpPr txBox="1"/>
      </xdr:nvSpPr>
      <xdr:spPr>
        <a:xfrm>
          <a:off x="6705111" y="166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158226</xdr:rowOff>
    </xdr:from>
    <xdr:to>
      <xdr:col>55</xdr:col>
      <xdr:colOff>50800</xdr:colOff>
      <xdr:row>92</xdr:row>
      <xdr:rowOff>88376</xdr:rowOff>
    </xdr:to>
    <xdr:sp macro="" textlink="">
      <xdr:nvSpPr>
        <xdr:cNvPr id="477" name="楕円 476"/>
        <xdr:cNvSpPr/>
      </xdr:nvSpPr>
      <xdr:spPr>
        <a:xfrm>
          <a:off x="10426700" y="1576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9653</xdr:rowOff>
    </xdr:from>
    <xdr:ext cx="599010" cy="259045"/>
    <xdr:sp macro="" textlink="">
      <xdr:nvSpPr>
        <xdr:cNvPr id="478" name="土木費該当値テキスト"/>
        <xdr:cNvSpPr txBox="1"/>
      </xdr:nvSpPr>
      <xdr:spPr>
        <a:xfrm>
          <a:off x="10528300" y="1561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98334</xdr:rowOff>
    </xdr:from>
    <xdr:to>
      <xdr:col>50</xdr:col>
      <xdr:colOff>165100</xdr:colOff>
      <xdr:row>92</xdr:row>
      <xdr:rowOff>28484</xdr:rowOff>
    </xdr:to>
    <xdr:sp macro="" textlink="">
      <xdr:nvSpPr>
        <xdr:cNvPr id="479" name="楕円 478"/>
        <xdr:cNvSpPr/>
      </xdr:nvSpPr>
      <xdr:spPr>
        <a:xfrm>
          <a:off x="9588500" y="157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45011</xdr:rowOff>
    </xdr:from>
    <xdr:ext cx="599010" cy="259045"/>
    <xdr:sp macro="" textlink="">
      <xdr:nvSpPr>
        <xdr:cNvPr id="480" name="テキスト ボックス 479"/>
        <xdr:cNvSpPr txBox="1"/>
      </xdr:nvSpPr>
      <xdr:spPr>
        <a:xfrm>
          <a:off x="9339795" y="15475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97016</xdr:rowOff>
    </xdr:from>
    <xdr:to>
      <xdr:col>46</xdr:col>
      <xdr:colOff>38100</xdr:colOff>
      <xdr:row>93</xdr:row>
      <xdr:rowOff>27166</xdr:rowOff>
    </xdr:to>
    <xdr:sp macro="" textlink="">
      <xdr:nvSpPr>
        <xdr:cNvPr id="481" name="楕円 480"/>
        <xdr:cNvSpPr/>
      </xdr:nvSpPr>
      <xdr:spPr>
        <a:xfrm>
          <a:off x="8699500" y="1587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43693</xdr:rowOff>
    </xdr:from>
    <xdr:ext cx="599010" cy="259045"/>
    <xdr:sp macro="" textlink="">
      <xdr:nvSpPr>
        <xdr:cNvPr id="482" name="テキスト ボックス 481"/>
        <xdr:cNvSpPr txBox="1"/>
      </xdr:nvSpPr>
      <xdr:spPr>
        <a:xfrm>
          <a:off x="8450795" y="1564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128631</xdr:rowOff>
    </xdr:from>
    <xdr:to>
      <xdr:col>41</xdr:col>
      <xdr:colOff>101600</xdr:colOff>
      <xdr:row>93</xdr:row>
      <xdr:rowOff>58781</xdr:rowOff>
    </xdr:to>
    <xdr:sp macro="" textlink="">
      <xdr:nvSpPr>
        <xdr:cNvPr id="483" name="楕円 482"/>
        <xdr:cNvSpPr/>
      </xdr:nvSpPr>
      <xdr:spPr>
        <a:xfrm>
          <a:off x="7810500" y="1590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75308</xdr:rowOff>
    </xdr:from>
    <xdr:ext cx="599010" cy="259045"/>
    <xdr:sp macro="" textlink="">
      <xdr:nvSpPr>
        <xdr:cNvPr id="484" name="テキスト ボックス 483"/>
        <xdr:cNvSpPr txBox="1"/>
      </xdr:nvSpPr>
      <xdr:spPr>
        <a:xfrm>
          <a:off x="7561795" y="1567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81448</xdr:rowOff>
    </xdr:from>
    <xdr:to>
      <xdr:col>36</xdr:col>
      <xdr:colOff>165100</xdr:colOff>
      <xdr:row>93</xdr:row>
      <xdr:rowOff>11598</xdr:rowOff>
    </xdr:to>
    <xdr:sp macro="" textlink="">
      <xdr:nvSpPr>
        <xdr:cNvPr id="485" name="楕円 484"/>
        <xdr:cNvSpPr/>
      </xdr:nvSpPr>
      <xdr:spPr>
        <a:xfrm>
          <a:off x="6921500" y="1585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28125</xdr:rowOff>
    </xdr:from>
    <xdr:ext cx="599010" cy="259045"/>
    <xdr:sp macro="" textlink="">
      <xdr:nvSpPr>
        <xdr:cNvPr id="486" name="テキスト ボックス 485"/>
        <xdr:cNvSpPr txBox="1"/>
      </xdr:nvSpPr>
      <xdr:spPr>
        <a:xfrm>
          <a:off x="6672795" y="1563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37842</xdr:rowOff>
    </xdr:from>
    <xdr:to>
      <xdr:col>85</xdr:col>
      <xdr:colOff>127000</xdr:colOff>
      <xdr:row>36</xdr:row>
      <xdr:rowOff>115174</xdr:rowOff>
    </xdr:to>
    <xdr:cxnSp macro="">
      <xdr:nvCxnSpPr>
        <xdr:cNvPr id="518" name="直線コネクタ 517"/>
        <xdr:cNvCxnSpPr/>
      </xdr:nvCxnSpPr>
      <xdr:spPr>
        <a:xfrm>
          <a:off x="15481300" y="6210042"/>
          <a:ext cx="838200" cy="7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114745</xdr:rowOff>
    </xdr:from>
    <xdr:ext cx="534377" cy="259045"/>
    <xdr:sp macro="" textlink="">
      <xdr:nvSpPr>
        <xdr:cNvPr id="519" name="消防費平均値テキスト"/>
        <xdr:cNvSpPr txBox="1"/>
      </xdr:nvSpPr>
      <xdr:spPr>
        <a:xfrm>
          <a:off x="16370300" y="62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37842</xdr:rowOff>
    </xdr:from>
    <xdr:to>
      <xdr:col>81</xdr:col>
      <xdr:colOff>50800</xdr:colOff>
      <xdr:row>37</xdr:row>
      <xdr:rowOff>41794</xdr:rowOff>
    </xdr:to>
    <xdr:cxnSp macro="">
      <xdr:nvCxnSpPr>
        <xdr:cNvPr id="521" name="直線コネクタ 520"/>
        <xdr:cNvCxnSpPr/>
      </xdr:nvCxnSpPr>
      <xdr:spPr>
        <a:xfrm flipV="1">
          <a:off x="14592300" y="6210042"/>
          <a:ext cx="889000" cy="17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74335</xdr:rowOff>
    </xdr:from>
    <xdr:to>
      <xdr:col>81</xdr:col>
      <xdr:colOff>101600</xdr:colOff>
      <xdr:row>37</xdr:row>
      <xdr:rowOff>4485</xdr:rowOff>
    </xdr:to>
    <xdr:sp macro="" textlink="">
      <xdr:nvSpPr>
        <xdr:cNvPr id="522" name="フローチャート: 判断 521"/>
        <xdr:cNvSpPr/>
      </xdr:nvSpPr>
      <xdr:spPr>
        <a:xfrm>
          <a:off x="15430500" y="624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167062</xdr:rowOff>
    </xdr:from>
    <xdr:ext cx="534377" cy="259045"/>
    <xdr:sp macro="" textlink="">
      <xdr:nvSpPr>
        <xdr:cNvPr id="523" name="テキスト ボックス 522"/>
        <xdr:cNvSpPr txBox="1"/>
      </xdr:nvSpPr>
      <xdr:spPr>
        <a:xfrm>
          <a:off x="15214111" y="633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41794</xdr:rowOff>
    </xdr:from>
    <xdr:to>
      <xdr:col>76</xdr:col>
      <xdr:colOff>114300</xdr:colOff>
      <xdr:row>37</xdr:row>
      <xdr:rowOff>43231</xdr:rowOff>
    </xdr:to>
    <xdr:cxnSp macro="">
      <xdr:nvCxnSpPr>
        <xdr:cNvPr id="524" name="直線コネクタ 523"/>
        <xdr:cNvCxnSpPr/>
      </xdr:nvCxnSpPr>
      <xdr:spPr>
        <a:xfrm flipV="1">
          <a:off x="13703300" y="6385444"/>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139323</xdr:rowOff>
    </xdr:from>
    <xdr:to>
      <xdr:col>76</xdr:col>
      <xdr:colOff>165100</xdr:colOff>
      <xdr:row>37</xdr:row>
      <xdr:rowOff>69473</xdr:rowOff>
    </xdr:to>
    <xdr:sp macro="" textlink="">
      <xdr:nvSpPr>
        <xdr:cNvPr id="525" name="フローチャート: 判断 524"/>
        <xdr:cNvSpPr/>
      </xdr:nvSpPr>
      <xdr:spPr>
        <a:xfrm>
          <a:off x="14541500" y="631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86000</xdr:rowOff>
    </xdr:from>
    <xdr:ext cx="534377" cy="259045"/>
    <xdr:sp macro="" textlink="">
      <xdr:nvSpPr>
        <xdr:cNvPr id="526" name="テキスト ボックス 525"/>
        <xdr:cNvSpPr txBox="1"/>
      </xdr:nvSpPr>
      <xdr:spPr>
        <a:xfrm>
          <a:off x="14325111" y="608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21448</xdr:rowOff>
    </xdr:from>
    <xdr:to>
      <xdr:col>71</xdr:col>
      <xdr:colOff>177800</xdr:colOff>
      <xdr:row>37</xdr:row>
      <xdr:rowOff>43231</xdr:rowOff>
    </xdr:to>
    <xdr:cxnSp macro="">
      <xdr:nvCxnSpPr>
        <xdr:cNvPr id="527" name="直線コネクタ 526"/>
        <xdr:cNvCxnSpPr/>
      </xdr:nvCxnSpPr>
      <xdr:spPr>
        <a:xfrm>
          <a:off x="12814300" y="6365098"/>
          <a:ext cx="889000" cy="2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4155</xdr:rowOff>
    </xdr:from>
    <xdr:to>
      <xdr:col>72</xdr:col>
      <xdr:colOff>38100</xdr:colOff>
      <xdr:row>37</xdr:row>
      <xdr:rowOff>105755</xdr:rowOff>
    </xdr:to>
    <xdr:sp macro="" textlink="">
      <xdr:nvSpPr>
        <xdr:cNvPr id="528" name="フローチャート: 判断 527"/>
        <xdr:cNvSpPr/>
      </xdr:nvSpPr>
      <xdr:spPr>
        <a:xfrm>
          <a:off x="13652500" y="634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96882</xdr:rowOff>
    </xdr:from>
    <xdr:ext cx="534377" cy="259045"/>
    <xdr:sp macro="" textlink="">
      <xdr:nvSpPr>
        <xdr:cNvPr id="529" name="テキスト ボックス 528"/>
        <xdr:cNvSpPr txBox="1"/>
      </xdr:nvSpPr>
      <xdr:spPr>
        <a:xfrm>
          <a:off x="13436111" y="644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171098</xdr:rowOff>
    </xdr:from>
    <xdr:to>
      <xdr:col>67</xdr:col>
      <xdr:colOff>101600</xdr:colOff>
      <xdr:row>37</xdr:row>
      <xdr:rowOff>101248</xdr:rowOff>
    </xdr:to>
    <xdr:sp macro="" textlink="">
      <xdr:nvSpPr>
        <xdr:cNvPr id="530" name="フローチャート: 判断 529"/>
        <xdr:cNvSpPr/>
      </xdr:nvSpPr>
      <xdr:spPr>
        <a:xfrm>
          <a:off x="12763500" y="634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92375</xdr:rowOff>
    </xdr:from>
    <xdr:ext cx="534377" cy="259045"/>
    <xdr:sp macro="" textlink="">
      <xdr:nvSpPr>
        <xdr:cNvPr id="531" name="テキスト ボックス 530"/>
        <xdr:cNvSpPr txBox="1"/>
      </xdr:nvSpPr>
      <xdr:spPr>
        <a:xfrm>
          <a:off x="12547111" y="643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64374</xdr:rowOff>
    </xdr:from>
    <xdr:to>
      <xdr:col>85</xdr:col>
      <xdr:colOff>177800</xdr:colOff>
      <xdr:row>36</xdr:row>
      <xdr:rowOff>165974</xdr:rowOff>
    </xdr:to>
    <xdr:sp macro="" textlink="">
      <xdr:nvSpPr>
        <xdr:cNvPr id="537" name="楕円 536"/>
        <xdr:cNvSpPr/>
      </xdr:nvSpPr>
      <xdr:spPr>
        <a:xfrm>
          <a:off x="16268700" y="62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87251</xdr:rowOff>
    </xdr:from>
    <xdr:ext cx="534377" cy="259045"/>
    <xdr:sp macro="" textlink="">
      <xdr:nvSpPr>
        <xdr:cNvPr id="538" name="消防費該当値テキスト"/>
        <xdr:cNvSpPr txBox="1"/>
      </xdr:nvSpPr>
      <xdr:spPr>
        <a:xfrm>
          <a:off x="16370300" y="608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158492</xdr:rowOff>
    </xdr:from>
    <xdr:to>
      <xdr:col>81</xdr:col>
      <xdr:colOff>101600</xdr:colOff>
      <xdr:row>36</xdr:row>
      <xdr:rowOff>88642</xdr:rowOff>
    </xdr:to>
    <xdr:sp macro="" textlink="">
      <xdr:nvSpPr>
        <xdr:cNvPr id="539" name="楕円 538"/>
        <xdr:cNvSpPr/>
      </xdr:nvSpPr>
      <xdr:spPr>
        <a:xfrm>
          <a:off x="15430500" y="615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105169</xdr:rowOff>
    </xdr:from>
    <xdr:ext cx="534377" cy="259045"/>
    <xdr:sp macro="" textlink="">
      <xdr:nvSpPr>
        <xdr:cNvPr id="540" name="テキスト ボックス 539"/>
        <xdr:cNvSpPr txBox="1"/>
      </xdr:nvSpPr>
      <xdr:spPr>
        <a:xfrm>
          <a:off x="15214111" y="593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162444</xdr:rowOff>
    </xdr:from>
    <xdr:to>
      <xdr:col>76</xdr:col>
      <xdr:colOff>165100</xdr:colOff>
      <xdr:row>37</xdr:row>
      <xdr:rowOff>92594</xdr:rowOff>
    </xdr:to>
    <xdr:sp macro="" textlink="">
      <xdr:nvSpPr>
        <xdr:cNvPr id="541" name="楕円 540"/>
        <xdr:cNvSpPr/>
      </xdr:nvSpPr>
      <xdr:spPr>
        <a:xfrm>
          <a:off x="14541500" y="63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83721</xdr:rowOff>
    </xdr:from>
    <xdr:ext cx="534377" cy="259045"/>
    <xdr:sp macro="" textlink="">
      <xdr:nvSpPr>
        <xdr:cNvPr id="542" name="テキスト ボックス 541"/>
        <xdr:cNvSpPr txBox="1"/>
      </xdr:nvSpPr>
      <xdr:spPr>
        <a:xfrm>
          <a:off x="14325111" y="642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163881</xdr:rowOff>
    </xdr:from>
    <xdr:to>
      <xdr:col>72</xdr:col>
      <xdr:colOff>38100</xdr:colOff>
      <xdr:row>37</xdr:row>
      <xdr:rowOff>94031</xdr:rowOff>
    </xdr:to>
    <xdr:sp macro="" textlink="">
      <xdr:nvSpPr>
        <xdr:cNvPr id="543" name="楕円 542"/>
        <xdr:cNvSpPr/>
      </xdr:nvSpPr>
      <xdr:spPr>
        <a:xfrm>
          <a:off x="13652500" y="633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110558</xdr:rowOff>
    </xdr:from>
    <xdr:ext cx="534377" cy="259045"/>
    <xdr:sp macro="" textlink="">
      <xdr:nvSpPr>
        <xdr:cNvPr id="544" name="テキスト ボックス 543"/>
        <xdr:cNvSpPr txBox="1"/>
      </xdr:nvSpPr>
      <xdr:spPr>
        <a:xfrm>
          <a:off x="13436111" y="611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142098</xdr:rowOff>
    </xdr:from>
    <xdr:to>
      <xdr:col>67</xdr:col>
      <xdr:colOff>101600</xdr:colOff>
      <xdr:row>37</xdr:row>
      <xdr:rowOff>72248</xdr:rowOff>
    </xdr:to>
    <xdr:sp macro="" textlink="">
      <xdr:nvSpPr>
        <xdr:cNvPr id="545" name="楕円 544"/>
        <xdr:cNvSpPr/>
      </xdr:nvSpPr>
      <xdr:spPr>
        <a:xfrm>
          <a:off x="12763500" y="631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88775</xdr:rowOff>
    </xdr:from>
    <xdr:ext cx="534377" cy="259045"/>
    <xdr:sp macro="" textlink="">
      <xdr:nvSpPr>
        <xdr:cNvPr id="546" name="テキスト ボックス 545"/>
        <xdr:cNvSpPr txBox="1"/>
      </xdr:nvSpPr>
      <xdr:spPr>
        <a:xfrm>
          <a:off x="12547111" y="608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168243</xdr:rowOff>
    </xdr:from>
    <xdr:to>
      <xdr:col>85</xdr:col>
      <xdr:colOff>127000</xdr:colOff>
      <xdr:row>57</xdr:row>
      <xdr:rowOff>45485</xdr:rowOff>
    </xdr:to>
    <xdr:cxnSp macro="">
      <xdr:nvCxnSpPr>
        <xdr:cNvPr id="573" name="直線コネクタ 572"/>
        <xdr:cNvCxnSpPr/>
      </xdr:nvCxnSpPr>
      <xdr:spPr>
        <a:xfrm>
          <a:off x="15481300" y="9769443"/>
          <a:ext cx="8382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168243</xdr:rowOff>
    </xdr:from>
    <xdr:to>
      <xdr:col>81</xdr:col>
      <xdr:colOff>50800</xdr:colOff>
      <xdr:row>57</xdr:row>
      <xdr:rowOff>95973</xdr:rowOff>
    </xdr:to>
    <xdr:cxnSp macro="">
      <xdr:nvCxnSpPr>
        <xdr:cNvPr id="576" name="直線コネクタ 575"/>
        <xdr:cNvCxnSpPr/>
      </xdr:nvCxnSpPr>
      <xdr:spPr>
        <a:xfrm flipV="1">
          <a:off x="14592300" y="9769443"/>
          <a:ext cx="889000" cy="9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142849</xdr:rowOff>
    </xdr:from>
    <xdr:to>
      <xdr:col>81</xdr:col>
      <xdr:colOff>101600</xdr:colOff>
      <xdr:row>57</xdr:row>
      <xdr:rowOff>72999</xdr:rowOff>
    </xdr:to>
    <xdr:sp macro="" textlink="">
      <xdr:nvSpPr>
        <xdr:cNvPr id="577" name="フローチャート: 判断 576"/>
        <xdr:cNvSpPr/>
      </xdr:nvSpPr>
      <xdr:spPr>
        <a:xfrm>
          <a:off x="15430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64126</xdr:rowOff>
    </xdr:from>
    <xdr:ext cx="534377" cy="259045"/>
    <xdr:sp macro="" textlink="">
      <xdr:nvSpPr>
        <xdr:cNvPr id="578" name="テキスト ボックス 577"/>
        <xdr:cNvSpPr txBox="1"/>
      </xdr:nvSpPr>
      <xdr:spPr>
        <a:xfrm>
          <a:off x="152141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94149</xdr:rowOff>
    </xdr:from>
    <xdr:to>
      <xdr:col>76</xdr:col>
      <xdr:colOff>114300</xdr:colOff>
      <xdr:row>57</xdr:row>
      <xdr:rowOff>95973</xdr:rowOff>
    </xdr:to>
    <xdr:cxnSp macro="">
      <xdr:nvCxnSpPr>
        <xdr:cNvPr id="579" name="直線コネクタ 578"/>
        <xdr:cNvCxnSpPr/>
      </xdr:nvCxnSpPr>
      <xdr:spPr>
        <a:xfrm>
          <a:off x="13703300" y="9866799"/>
          <a:ext cx="889000" cy="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169733</xdr:rowOff>
    </xdr:from>
    <xdr:to>
      <xdr:col>76</xdr:col>
      <xdr:colOff>165100</xdr:colOff>
      <xdr:row>57</xdr:row>
      <xdr:rowOff>99883</xdr:rowOff>
    </xdr:to>
    <xdr:sp macro="" textlink="">
      <xdr:nvSpPr>
        <xdr:cNvPr id="580" name="フローチャート: 判断 579"/>
        <xdr:cNvSpPr/>
      </xdr:nvSpPr>
      <xdr:spPr>
        <a:xfrm>
          <a:off x="14541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116410</xdr:rowOff>
    </xdr:from>
    <xdr:ext cx="534377" cy="259045"/>
    <xdr:sp macro="" textlink="">
      <xdr:nvSpPr>
        <xdr:cNvPr id="581" name="テキスト ボックス 580"/>
        <xdr:cNvSpPr txBox="1"/>
      </xdr:nvSpPr>
      <xdr:spPr>
        <a:xfrm>
          <a:off x="14325111" y="95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144441</xdr:rowOff>
    </xdr:from>
    <xdr:to>
      <xdr:col>71</xdr:col>
      <xdr:colOff>177800</xdr:colOff>
      <xdr:row>57</xdr:row>
      <xdr:rowOff>94149</xdr:rowOff>
    </xdr:to>
    <xdr:cxnSp macro="">
      <xdr:nvCxnSpPr>
        <xdr:cNvPr id="582" name="直線コネクタ 581"/>
        <xdr:cNvCxnSpPr/>
      </xdr:nvCxnSpPr>
      <xdr:spPr>
        <a:xfrm>
          <a:off x="12814300" y="9745641"/>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31599</xdr:rowOff>
    </xdr:from>
    <xdr:to>
      <xdr:col>72</xdr:col>
      <xdr:colOff>38100</xdr:colOff>
      <xdr:row>57</xdr:row>
      <xdr:rowOff>133199</xdr:rowOff>
    </xdr:to>
    <xdr:sp macro="" textlink="">
      <xdr:nvSpPr>
        <xdr:cNvPr id="583" name="フローチャート: 判断 582"/>
        <xdr:cNvSpPr/>
      </xdr:nvSpPr>
      <xdr:spPr>
        <a:xfrm>
          <a:off x="13652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149726</xdr:rowOff>
    </xdr:from>
    <xdr:ext cx="534377" cy="259045"/>
    <xdr:sp macro="" textlink="">
      <xdr:nvSpPr>
        <xdr:cNvPr id="584" name="テキスト ボックス 583"/>
        <xdr:cNvSpPr txBox="1"/>
      </xdr:nvSpPr>
      <xdr:spPr>
        <a:xfrm>
          <a:off x="13436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28412</xdr:rowOff>
    </xdr:from>
    <xdr:to>
      <xdr:col>67</xdr:col>
      <xdr:colOff>101600</xdr:colOff>
      <xdr:row>57</xdr:row>
      <xdr:rowOff>130012</xdr:rowOff>
    </xdr:to>
    <xdr:sp macro="" textlink="">
      <xdr:nvSpPr>
        <xdr:cNvPr id="585" name="フローチャート: 判断 584"/>
        <xdr:cNvSpPr/>
      </xdr:nvSpPr>
      <xdr:spPr>
        <a:xfrm>
          <a:off x="12763500" y="980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121139</xdr:rowOff>
    </xdr:from>
    <xdr:ext cx="534377" cy="259045"/>
    <xdr:sp macro="" textlink="">
      <xdr:nvSpPr>
        <xdr:cNvPr id="586" name="テキスト ボックス 585"/>
        <xdr:cNvSpPr txBox="1"/>
      </xdr:nvSpPr>
      <xdr:spPr>
        <a:xfrm>
          <a:off x="12547111" y="989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166135</xdr:rowOff>
    </xdr:from>
    <xdr:to>
      <xdr:col>85</xdr:col>
      <xdr:colOff>177800</xdr:colOff>
      <xdr:row>57</xdr:row>
      <xdr:rowOff>96285</xdr:rowOff>
    </xdr:to>
    <xdr:sp macro="" textlink="">
      <xdr:nvSpPr>
        <xdr:cNvPr id="592" name="楕円 591"/>
        <xdr:cNvSpPr/>
      </xdr:nvSpPr>
      <xdr:spPr>
        <a:xfrm>
          <a:off x="16268700" y="976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144562</xdr:rowOff>
    </xdr:from>
    <xdr:ext cx="534377" cy="259045"/>
    <xdr:sp macro="" textlink="">
      <xdr:nvSpPr>
        <xdr:cNvPr id="593" name="教育費該当値テキスト"/>
        <xdr:cNvSpPr txBox="1"/>
      </xdr:nvSpPr>
      <xdr:spPr>
        <a:xfrm>
          <a:off x="16370300" y="97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117443</xdr:rowOff>
    </xdr:from>
    <xdr:to>
      <xdr:col>81</xdr:col>
      <xdr:colOff>101600</xdr:colOff>
      <xdr:row>57</xdr:row>
      <xdr:rowOff>47593</xdr:rowOff>
    </xdr:to>
    <xdr:sp macro="" textlink="">
      <xdr:nvSpPr>
        <xdr:cNvPr id="594" name="楕円 593"/>
        <xdr:cNvSpPr/>
      </xdr:nvSpPr>
      <xdr:spPr>
        <a:xfrm>
          <a:off x="15430500" y="971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64120</xdr:rowOff>
    </xdr:from>
    <xdr:ext cx="534377" cy="259045"/>
    <xdr:sp macro="" textlink="">
      <xdr:nvSpPr>
        <xdr:cNvPr id="595" name="テキスト ボックス 594"/>
        <xdr:cNvSpPr txBox="1"/>
      </xdr:nvSpPr>
      <xdr:spPr>
        <a:xfrm>
          <a:off x="15214111" y="949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45173</xdr:rowOff>
    </xdr:from>
    <xdr:to>
      <xdr:col>76</xdr:col>
      <xdr:colOff>165100</xdr:colOff>
      <xdr:row>57</xdr:row>
      <xdr:rowOff>146773</xdr:rowOff>
    </xdr:to>
    <xdr:sp macro="" textlink="">
      <xdr:nvSpPr>
        <xdr:cNvPr id="596" name="楕円 595"/>
        <xdr:cNvSpPr/>
      </xdr:nvSpPr>
      <xdr:spPr>
        <a:xfrm>
          <a:off x="14541500" y="981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137900</xdr:rowOff>
    </xdr:from>
    <xdr:ext cx="534377" cy="259045"/>
    <xdr:sp macro="" textlink="">
      <xdr:nvSpPr>
        <xdr:cNvPr id="597" name="テキスト ボックス 596"/>
        <xdr:cNvSpPr txBox="1"/>
      </xdr:nvSpPr>
      <xdr:spPr>
        <a:xfrm>
          <a:off x="14325111" y="991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43349</xdr:rowOff>
    </xdr:from>
    <xdr:to>
      <xdr:col>72</xdr:col>
      <xdr:colOff>38100</xdr:colOff>
      <xdr:row>57</xdr:row>
      <xdr:rowOff>144949</xdr:rowOff>
    </xdr:to>
    <xdr:sp macro="" textlink="">
      <xdr:nvSpPr>
        <xdr:cNvPr id="598" name="楕円 597"/>
        <xdr:cNvSpPr/>
      </xdr:nvSpPr>
      <xdr:spPr>
        <a:xfrm>
          <a:off x="13652500" y="981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136076</xdr:rowOff>
    </xdr:from>
    <xdr:ext cx="534377" cy="259045"/>
    <xdr:sp macro="" textlink="">
      <xdr:nvSpPr>
        <xdr:cNvPr id="599" name="テキスト ボックス 598"/>
        <xdr:cNvSpPr txBox="1"/>
      </xdr:nvSpPr>
      <xdr:spPr>
        <a:xfrm>
          <a:off x="13436111" y="99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93641</xdr:rowOff>
    </xdr:from>
    <xdr:to>
      <xdr:col>67</xdr:col>
      <xdr:colOff>101600</xdr:colOff>
      <xdr:row>57</xdr:row>
      <xdr:rowOff>23791</xdr:rowOff>
    </xdr:to>
    <xdr:sp macro="" textlink="">
      <xdr:nvSpPr>
        <xdr:cNvPr id="600" name="楕円 599"/>
        <xdr:cNvSpPr/>
      </xdr:nvSpPr>
      <xdr:spPr>
        <a:xfrm>
          <a:off x="12763500" y="96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40318</xdr:rowOff>
    </xdr:from>
    <xdr:ext cx="534377" cy="259045"/>
    <xdr:sp macro="" textlink="">
      <xdr:nvSpPr>
        <xdr:cNvPr id="601" name="テキスト ボックス 600"/>
        <xdr:cNvSpPr txBox="1"/>
      </xdr:nvSpPr>
      <xdr:spPr>
        <a:xfrm>
          <a:off x="12547111" y="947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2" name="直線コネクタ 63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68554</xdr:rowOff>
    </xdr:from>
    <xdr:to>
      <xdr:col>81</xdr:col>
      <xdr:colOff>101600</xdr:colOff>
      <xdr:row>78</xdr:row>
      <xdr:rowOff>170154</xdr:rowOff>
    </xdr:to>
    <xdr:sp macro="" textlink="">
      <xdr:nvSpPr>
        <xdr:cNvPr id="636" name="フローチャート: 判断 635"/>
        <xdr:cNvSpPr/>
      </xdr:nvSpPr>
      <xdr:spPr>
        <a:xfrm>
          <a:off x="15430500" y="13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15231</xdr:rowOff>
    </xdr:from>
    <xdr:ext cx="534377" cy="259045"/>
    <xdr:sp macro="" textlink="">
      <xdr:nvSpPr>
        <xdr:cNvPr id="637" name="テキスト ボックス 636"/>
        <xdr:cNvSpPr txBox="1"/>
      </xdr:nvSpPr>
      <xdr:spPr>
        <a:xfrm>
          <a:off x="15214111" y="132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8" name="直線コネクタ 63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132814</xdr:rowOff>
    </xdr:from>
    <xdr:to>
      <xdr:col>76</xdr:col>
      <xdr:colOff>165100</xdr:colOff>
      <xdr:row>79</xdr:row>
      <xdr:rowOff>62964</xdr:rowOff>
    </xdr:to>
    <xdr:sp macro="" textlink="">
      <xdr:nvSpPr>
        <xdr:cNvPr id="639" name="フローチャート: 判断 638"/>
        <xdr:cNvSpPr/>
      </xdr:nvSpPr>
      <xdr:spPr>
        <a:xfrm>
          <a:off x="14541500" y="135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79491</xdr:rowOff>
    </xdr:from>
    <xdr:ext cx="469744" cy="259045"/>
    <xdr:sp macro="" textlink="">
      <xdr:nvSpPr>
        <xdr:cNvPr id="640" name="テキスト ボックス 639"/>
        <xdr:cNvSpPr txBox="1"/>
      </xdr:nvSpPr>
      <xdr:spPr>
        <a:xfrm>
          <a:off x="14357428" y="1328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62041</xdr:rowOff>
    </xdr:from>
    <xdr:to>
      <xdr:col>71</xdr:col>
      <xdr:colOff>177800</xdr:colOff>
      <xdr:row>79</xdr:row>
      <xdr:rowOff>98879</xdr:rowOff>
    </xdr:to>
    <xdr:cxnSp macro="">
      <xdr:nvCxnSpPr>
        <xdr:cNvPr id="641" name="直線コネクタ 640"/>
        <xdr:cNvCxnSpPr/>
      </xdr:nvCxnSpPr>
      <xdr:spPr>
        <a:xfrm>
          <a:off x="12814300" y="13606591"/>
          <a:ext cx="889000" cy="3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152712</xdr:rowOff>
    </xdr:from>
    <xdr:to>
      <xdr:col>72</xdr:col>
      <xdr:colOff>38100</xdr:colOff>
      <xdr:row>79</xdr:row>
      <xdr:rowOff>82862</xdr:rowOff>
    </xdr:to>
    <xdr:sp macro="" textlink="">
      <xdr:nvSpPr>
        <xdr:cNvPr id="642" name="フローチャート: 判断 641"/>
        <xdr:cNvSpPr/>
      </xdr:nvSpPr>
      <xdr:spPr>
        <a:xfrm>
          <a:off x="13652500" y="1352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99389</xdr:rowOff>
    </xdr:from>
    <xdr:ext cx="469744" cy="259045"/>
    <xdr:sp macro="" textlink="">
      <xdr:nvSpPr>
        <xdr:cNvPr id="643" name="テキスト ボックス 642"/>
        <xdr:cNvSpPr txBox="1"/>
      </xdr:nvSpPr>
      <xdr:spPr>
        <a:xfrm>
          <a:off x="13468428" y="1330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19079</xdr:rowOff>
    </xdr:from>
    <xdr:to>
      <xdr:col>67</xdr:col>
      <xdr:colOff>101600</xdr:colOff>
      <xdr:row>79</xdr:row>
      <xdr:rowOff>120679</xdr:rowOff>
    </xdr:to>
    <xdr:sp macro="" textlink="">
      <xdr:nvSpPr>
        <xdr:cNvPr id="644" name="フローチャート: 判断 643"/>
        <xdr:cNvSpPr/>
      </xdr:nvSpPr>
      <xdr:spPr>
        <a:xfrm>
          <a:off x="12763500" y="135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111806</xdr:rowOff>
    </xdr:from>
    <xdr:ext cx="469744" cy="259045"/>
    <xdr:sp macro="" textlink="">
      <xdr:nvSpPr>
        <xdr:cNvPr id="645" name="テキスト ボックス 644"/>
        <xdr:cNvSpPr txBox="1"/>
      </xdr:nvSpPr>
      <xdr:spPr>
        <a:xfrm>
          <a:off x="12579428" y="1365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11241</xdr:rowOff>
    </xdr:from>
    <xdr:to>
      <xdr:col>67</xdr:col>
      <xdr:colOff>101600</xdr:colOff>
      <xdr:row>79</xdr:row>
      <xdr:rowOff>112841</xdr:rowOff>
    </xdr:to>
    <xdr:sp macro="" textlink="">
      <xdr:nvSpPr>
        <xdr:cNvPr id="659" name="楕円 658"/>
        <xdr:cNvSpPr/>
      </xdr:nvSpPr>
      <xdr:spPr>
        <a:xfrm>
          <a:off x="12763500" y="1355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129368</xdr:rowOff>
    </xdr:from>
    <xdr:ext cx="469744" cy="259045"/>
    <xdr:sp macro="" textlink="">
      <xdr:nvSpPr>
        <xdr:cNvPr id="660" name="テキスト ボックス 659"/>
        <xdr:cNvSpPr txBox="1"/>
      </xdr:nvSpPr>
      <xdr:spPr>
        <a:xfrm>
          <a:off x="12579428" y="1333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146813</xdr:rowOff>
    </xdr:from>
    <xdr:to>
      <xdr:col>85</xdr:col>
      <xdr:colOff>127000</xdr:colOff>
      <xdr:row>96</xdr:row>
      <xdr:rowOff>70586</xdr:rowOff>
    </xdr:to>
    <xdr:cxnSp macro="">
      <xdr:nvCxnSpPr>
        <xdr:cNvPr id="690" name="直線コネクタ 689"/>
        <xdr:cNvCxnSpPr/>
      </xdr:nvCxnSpPr>
      <xdr:spPr>
        <a:xfrm flipV="1">
          <a:off x="15481300" y="16434563"/>
          <a:ext cx="838200" cy="9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128364</xdr:rowOff>
    </xdr:from>
    <xdr:ext cx="534377" cy="259045"/>
    <xdr:sp macro="" textlink="">
      <xdr:nvSpPr>
        <xdr:cNvPr id="691" name="公債費平均値テキスト"/>
        <xdr:cNvSpPr txBox="1"/>
      </xdr:nvSpPr>
      <xdr:spPr>
        <a:xfrm>
          <a:off x="16370300" y="16587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70586</xdr:rowOff>
    </xdr:from>
    <xdr:to>
      <xdr:col>81</xdr:col>
      <xdr:colOff>50800</xdr:colOff>
      <xdr:row>96</xdr:row>
      <xdr:rowOff>104750</xdr:rowOff>
    </xdr:to>
    <xdr:cxnSp macro="">
      <xdr:nvCxnSpPr>
        <xdr:cNvPr id="693" name="直線コネクタ 692"/>
        <xdr:cNvCxnSpPr/>
      </xdr:nvCxnSpPr>
      <xdr:spPr>
        <a:xfrm flipV="1">
          <a:off x="14592300" y="16529786"/>
          <a:ext cx="889000" cy="3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121958</xdr:rowOff>
    </xdr:from>
    <xdr:to>
      <xdr:col>81</xdr:col>
      <xdr:colOff>101600</xdr:colOff>
      <xdr:row>97</xdr:row>
      <xdr:rowOff>52108</xdr:rowOff>
    </xdr:to>
    <xdr:sp macro="" textlink="">
      <xdr:nvSpPr>
        <xdr:cNvPr id="694" name="フローチャート: 判断 693"/>
        <xdr:cNvSpPr/>
      </xdr:nvSpPr>
      <xdr:spPr>
        <a:xfrm>
          <a:off x="15430500" y="165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43235</xdr:rowOff>
    </xdr:from>
    <xdr:ext cx="534377" cy="259045"/>
    <xdr:sp macro="" textlink="">
      <xdr:nvSpPr>
        <xdr:cNvPr id="695" name="テキスト ボックス 694"/>
        <xdr:cNvSpPr txBox="1"/>
      </xdr:nvSpPr>
      <xdr:spPr>
        <a:xfrm>
          <a:off x="15214111" y="166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99061</xdr:rowOff>
    </xdr:from>
    <xdr:to>
      <xdr:col>76</xdr:col>
      <xdr:colOff>114300</xdr:colOff>
      <xdr:row>96</xdr:row>
      <xdr:rowOff>104750</xdr:rowOff>
    </xdr:to>
    <xdr:cxnSp macro="">
      <xdr:nvCxnSpPr>
        <xdr:cNvPr id="696" name="直線コネクタ 695"/>
        <xdr:cNvCxnSpPr/>
      </xdr:nvCxnSpPr>
      <xdr:spPr>
        <a:xfrm>
          <a:off x="13703300" y="16558261"/>
          <a:ext cx="8890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114275</xdr:rowOff>
    </xdr:from>
    <xdr:to>
      <xdr:col>76</xdr:col>
      <xdr:colOff>165100</xdr:colOff>
      <xdr:row>97</xdr:row>
      <xdr:rowOff>44425</xdr:rowOff>
    </xdr:to>
    <xdr:sp macro="" textlink="">
      <xdr:nvSpPr>
        <xdr:cNvPr id="697" name="フローチャート: 判断 696"/>
        <xdr:cNvSpPr/>
      </xdr:nvSpPr>
      <xdr:spPr>
        <a:xfrm>
          <a:off x="14541500" y="1657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35552</xdr:rowOff>
    </xdr:from>
    <xdr:ext cx="534377" cy="259045"/>
    <xdr:sp macro="" textlink="">
      <xdr:nvSpPr>
        <xdr:cNvPr id="698" name="テキスト ボックス 697"/>
        <xdr:cNvSpPr txBox="1"/>
      </xdr:nvSpPr>
      <xdr:spPr>
        <a:xfrm>
          <a:off x="14325111" y="166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64732</xdr:rowOff>
    </xdr:from>
    <xdr:to>
      <xdr:col>71</xdr:col>
      <xdr:colOff>177800</xdr:colOff>
      <xdr:row>96</xdr:row>
      <xdr:rowOff>99061</xdr:rowOff>
    </xdr:to>
    <xdr:cxnSp macro="">
      <xdr:nvCxnSpPr>
        <xdr:cNvPr id="699" name="直線コネクタ 698"/>
        <xdr:cNvCxnSpPr/>
      </xdr:nvCxnSpPr>
      <xdr:spPr>
        <a:xfrm>
          <a:off x="12814300" y="16523932"/>
          <a:ext cx="889000" cy="3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110489</xdr:rowOff>
    </xdr:from>
    <xdr:to>
      <xdr:col>72</xdr:col>
      <xdr:colOff>38100</xdr:colOff>
      <xdr:row>97</xdr:row>
      <xdr:rowOff>40639</xdr:rowOff>
    </xdr:to>
    <xdr:sp macro="" textlink="">
      <xdr:nvSpPr>
        <xdr:cNvPr id="700" name="フローチャート: 判断 699"/>
        <xdr:cNvSpPr/>
      </xdr:nvSpPr>
      <xdr:spPr>
        <a:xfrm>
          <a:off x="13652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31766</xdr:rowOff>
    </xdr:from>
    <xdr:ext cx="534377" cy="259045"/>
    <xdr:sp macro="" textlink="">
      <xdr:nvSpPr>
        <xdr:cNvPr id="701" name="テキスト ボックス 700"/>
        <xdr:cNvSpPr txBox="1"/>
      </xdr:nvSpPr>
      <xdr:spPr>
        <a:xfrm>
          <a:off x="13436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117678</xdr:rowOff>
    </xdr:from>
    <xdr:to>
      <xdr:col>67</xdr:col>
      <xdr:colOff>101600</xdr:colOff>
      <xdr:row>97</xdr:row>
      <xdr:rowOff>47828</xdr:rowOff>
    </xdr:to>
    <xdr:sp macro="" textlink="">
      <xdr:nvSpPr>
        <xdr:cNvPr id="702" name="フローチャート: 判断 701"/>
        <xdr:cNvSpPr/>
      </xdr:nvSpPr>
      <xdr:spPr>
        <a:xfrm>
          <a:off x="12763500" y="165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38955</xdr:rowOff>
    </xdr:from>
    <xdr:ext cx="534377" cy="259045"/>
    <xdr:sp macro="" textlink="">
      <xdr:nvSpPr>
        <xdr:cNvPr id="703" name="テキスト ボックス 702"/>
        <xdr:cNvSpPr txBox="1"/>
      </xdr:nvSpPr>
      <xdr:spPr>
        <a:xfrm>
          <a:off x="12547111" y="1666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96013</xdr:rowOff>
    </xdr:from>
    <xdr:to>
      <xdr:col>85</xdr:col>
      <xdr:colOff>177800</xdr:colOff>
      <xdr:row>96</xdr:row>
      <xdr:rowOff>26163</xdr:rowOff>
    </xdr:to>
    <xdr:sp macro="" textlink="">
      <xdr:nvSpPr>
        <xdr:cNvPr id="709" name="楕円 708"/>
        <xdr:cNvSpPr/>
      </xdr:nvSpPr>
      <xdr:spPr>
        <a:xfrm>
          <a:off x="16268700" y="1638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118890</xdr:rowOff>
    </xdr:from>
    <xdr:ext cx="534377" cy="259045"/>
    <xdr:sp macro="" textlink="">
      <xdr:nvSpPr>
        <xdr:cNvPr id="710" name="公債費該当値テキスト"/>
        <xdr:cNvSpPr txBox="1"/>
      </xdr:nvSpPr>
      <xdr:spPr>
        <a:xfrm>
          <a:off x="16370300" y="162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19786</xdr:rowOff>
    </xdr:from>
    <xdr:to>
      <xdr:col>81</xdr:col>
      <xdr:colOff>101600</xdr:colOff>
      <xdr:row>96</xdr:row>
      <xdr:rowOff>121386</xdr:rowOff>
    </xdr:to>
    <xdr:sp macro="" textlink="">
      <xdr:nvSpPr>
        <xdr:cNvPr id="711" name="楕円 710"/>
        <xdr:cNvSpPr/>
      </xdr:nvSpPr>
      <xdr:spPr>
        <a:xfrm>
          <a:off x="15430500" y="164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137913</xdr:rowOff>
    </xdr:from>
    <xdr:ext cx="534377" cy="259045"/>
    <xdr:sp macro="" textlink="">
      <xdr:nvSpPr>
        <xdr:cNvPr id="712" name="テキスト ボックス 711"/>
        <xdr:cNvSpPr txBox="1"/>
      </xdr:nvSpPr>
      <xdr:spPr>
        <a:xfrm>
          <a:off x="15214111" y="1625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53950</xdr:rowOff>
    </xdr:from>
    <xdr:to>
      <xdr:col>76</xdr:col>
      <xdr:colOff>165100</xdr:colOff>
      <xdr:row>96</xdr:row>
      <xdr:rowOff>155550</xdr:rowOff>
    </xdr:to>
    <xdr:sp macro="" textlink="">
      <xdr:nvSpPr>
        <xdr:cNvPr id="713" name="楕円 712"/>
        <xdr:cNvSpPr/>
      </xdr:nvSpPr>
      <xdr:spPr>
        <a:xfrm>
          <a:off x="14541500" y="1651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627</xdr:rowOff>
    </xdr:from>
    <xdr:ext cx="534377" cy="259045"/>
    <xdr:sp macro="" textlink="">
      <xdr:nvSpPr>
        <xdr:cNvPr id="714" name="テキスト ボックス 713"/>
        <xdr:cNvSpPr txBox="1"/>
      </xdr:nvSpPr>
      <xdr:spPr>
        <a:xfrm>
          <a:off x="14325111" y="1628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48261</xdr:rowOff>
    </xdr:from>
    <xdr:to>
      <xdr:col>72</xdr:col>
      <xdr:colOff>38100</xdr:colOff>
      <xdr:row>96</xdr:row>
      <xdr:rowOff>149861</xdr:rowOff>
    </xdr:to>
    <xdr:sp macro="" textlink="">
      <xdr:nvSpPr>
        <xdr:cNvPr id="715" name="楕円 714"/>
        <xdr:cNvSpPr/>
      </xdr:nvSpPr>
      <xdr:spPr>
        <a:xfrm>
          <a:off x="13652500" y="1650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166388</xdr:rowOff>
    </xdr:from>
    <xdr:ext cx="534377" cy="259045"/>
    <xdr:sp macro="" textlink="">
      <xdr:nvSpPr>
        <xdr:cNvPr id="716" name="テキスト ボックス 715"/>
        <xdr:cNvSpPr txBox="1"/>
      </xdr:nvSpPr>
      <xdr:spPr>
        <a:xfrm>
          <a:off x="13436111" y="162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13932</xdr:rowOff>
    </xdr:from>
    <xdr:to>
      <xdr:col>67</xdr:col>
      <xdr:colOff>101600</xdr:colOff>
      <xdr:row>96</xdr:row>
      <xdr:rowOff>115532</xdr:rowOff>
    </xdr:to>
    <xdr:sp macro="" textlink="">
      <xdr:nvSpPr>
        <xdr:cNvPr id="717" name="楕円 716"/>
        <xdr:cNvSpPr/>
      </xdr:nvSpPr>
      <xdr:spPr>
        <a:xfrm>
          <a:off x="12763500" y="1647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132059</xdr:rowOff>
    </xdr:from>
    <xdr:ext cx="534377" cy="259045"/>
    <xdr:sp macro="" textlink="">
      <xdr:nvSpPr>
        <xdr:cNvPr id="718" name="テキスト ボックス 717"/>
        <xdr:cNvSpPr txBox="1"/>
      </xdr:nvSpPr>
      <xdr:spPr>
        <a:xfrm>
          <a:off x="12547111" y="1624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53" name="フローチャート: 判断 752"/>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149877</xdr:rowOff>
    </xdr:from>
    <xdr:ext cx="313932" cy="259045"/>
    <xdr:sp macro="" textlink="">
      <xdr:nvSpPr>
        <xdr:cNvPr id="754" name="テキスト ボックス 753"/>
        <xdr:cNvSpPr txBox="1"/>
      </xdr:nvSpPr>
      <xdr:spPr>
        <a:xfrm>
          <a:off x="21166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25545</xdr:rowOff>
    </xdr:from>
    <xdr:to>
      <xdr:col>107</xdr:col>
      <xdr:colOff>101600</xdr:colOff>
      <xdr:row>39</xdr:row>
      <xdr:rowOff>127145</xdr:rowOff>
    </xdr:to>
    <xdr:sp macro="" textlink="">
      <xdr:nvSpPr>
        <xdr:cNvPr id="756" name="フローチャート: 判断 755"/>
        <xdr:cNvSpPr/>
      </xdr:nvSpPr>
      <xdr:spPr>
        <a:xfrm>
          <a:off x="20383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143672</xdr:rowOff>
    </xdr:from>
    <xdr:ext cx="313932" cy="259045"/>
    <xdr:sp macro="" textlink="">
      <xdr:nvSpPr>
        <xdr:cNvPr id="757" name="テキスト ボックス 756"/>
        <xdr:cNvSpPr txBox="1"/>
      </xdr:nvSpPr>
      <xdr:spPr>
        <a:xfrm>
          <a:off x="20277333" y="6487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14768</xdr:rowOff>
    </xdr:from>
    <xdr:to>
      <xdr:col>102</xdr:col>
      <xdr:colOff>165100</xdr:colOff>
      <xdr:row>39</xdr:row>
      <xdr:rowOff>116368</xdr:rowOff>
    </xdr:to>
    <xdr:sp macro="" textlink="">
      <xdr:nvSpPr>
        <xdr:cNvPr id="759" name="フローチャート: 判断 758"/>
        <xdr:cNvSpPr/>
      </xdr:nvSpPr>
      <xdr:spPr>
        <a:xfrm>
          <a:off x="19494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132895</xdr:rowOff>
    </xdr:from>
    <xdr:ext cx="378565" cy="259045"/>
    <xdr:sp macro="" textlink="">
      <xdr:nvSpPr>
        <xdr:cNvPr id="760" name="テキスト ボックス 759"/>
        <xdr:cNvSpPr txBox="1"/>
      </xdr:nvSpPr>
      <xdr:spPr>
        <a:xfrm>
          <a:off x="19356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23585</xdr:rowOff>
    </xdr:from>
    <xdr:to>
      <xdr:col>98</xdr:col>
      <xdr:colOff>38100</xdr:colOff>
      <xdr:row>39</xdr:row>
      <xdr:rowOff>125185</xdr:rowOff>
    </xdr:to>
    <xdr:sp macro="" textlink="">
      <xdr:nvSpPr>
        <xdr:cNvPr id="761" name="フローチャート: 判断 760"/>
        <xdr:cNvSpPr/>
      </xdr:nvSpPr>
      <xdr:spPr>
        <a:xfrm>
          <a:off x="186055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141712</xdr:rowOff>
    </xdr:from>
    <xdr:ext cx="313932" cy="259045"/>
    <xdr:sp macro="" textlink="">
      <xdr:nvSpPr>
        <xdr:cNvPr id="762" name="テキスト ボックス 761"/>
        <xdr:cNvSpPr txBox="1"/>
      </xdr:nvSpPr>
      <xdr:spPr>
        <a:xfrm>
          <a:off x="18499333" y="6485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庁舎建設事業費の減少により、前年度に比べ住民一人当たりの総務費が</a:t>
          </a:r>
          <a:r>
            <a:rPr kumimoji="1" lang="en-US" altLang="ja-JP" sz="1300">
              <a:latin typeface="ＭＳ Ｐゴシック" panose="020B0600070205080204" pitchFamily="50" charset="-128"/>
              <a:ea typeface="ＭＳ Ｐゴシック" panose="020B0600070205080204" pitchFamily="50" charset="-128"/>
            </a:rPr>
            <a:t>241,870</a:t>
          </a:r>
          <a:r>
            <a:rPr kumimoji="1" lang="ja-JP" altLang="en-US" sz="1300">
              <a:latin typeface="ＭＳ Ｐゴシック" panose="020B0600070205080204" pitchFamily="50" charset="-128"/>
              <a:ea typeface="ＭＳ Ｐゴシック" panose="020B0600070205080204" pitchFamily="50" charset="-128"/>
            </a:rPr>
            <a:t>円減少した。新型コロナウイルス感染症の影響により、各種給付金事業等により民生費が</a:t>
          </a:r>
          <a:r>
            <a:rPr kumimoji="1" lang="en-US" altLang="ja-JP" sz="1300">
              <a:latin typeface="ＭＳ Ｐゴシック" panose="020B0600070205080204" pitchFamily="50" charset="-128"/>
              <a:ea typeface="ＭＳ Ｐゴシック" panose="020B0600070205080204" pitchFamily="50" charset="-128"/>
            </a:rPr>
            <a:t>27,778</a:t>
          </a:r>
          <a:r>
            <a:rPr kumimoji="1" lang="ja-JP" altLang="en-US" sz="1300">
              <a:latin typeface="ＭＳ Ｐゴシック" panose="020B0600070205080204" pitchFamily="50" charset="-128"/>
              <a:ea typeface="ＭＳ Ｐゴシック" panose="020B0600070205080204" pitchFamily="50" charset="-128"/>
            </a:rPr>
            <a:t>円の増加、地方創生臨時交付金事業により商工費が</a:t>
          </a:r>
          <a:r>
            <a:rPr kumimoji="1" lang="en-US" altLang="ja-JP" sz="1300">
              <a:latin typeface="ＭＳ Ｐゴシック" panose="020B0600070205080204" pitchFamily="50" charset="-128"/>
              <a:ea typeface="ＭＳ Ｐゴシック" panose="020B0600070205080204" pitchFamily="50" charset="-128"/>
            </a:rPr>
            <a:t>7,698</a:t>
          </a:r>
          <a:r>
            <a:rPr kumimoji="1" lang="ja-JP" altLang="en-US" sz="1300">
              <a:latin typeface="ＭＳ Ｐゴシック" panose="020B0600070205080204" pitchFamily="50" charset="-128"/>
              <a:ea typeface="ＭＳ Ｐゴシック" panose="020B0600070205080204" pitchFamily="50" charset="-128"/>
            </a:rPr>
            <a:t>円の増加となっている。また、公債費については住民一人当たり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75,940</a:t>
          </a:r>
          <a:r>
            <a:rPr kumimoji="1" lang="ja-JP" altLang="en-US" sz="1300">
              <a:latin typeface="ＭＳ Ｐゴシック" panose="020B0600070205080204" pitchFamily="50" charset="-128"/>
              <a:ea typeface="ＭＳ Ｐゴシック" panose="020B0600070205080204" pitchFamily="50" charset="-128"/>
            </a:rPr>
            <a:t>円となっており、前年に比べ</a:t>
          </a:r>
          <a:r>
            <a:rPr kumimoji="1" lang="en-US" altLang="ja-JP" sz="1300">
              <a:latin typeface="ＭＳ Ｐゴシック" panose="020B0600070205080204" pitchFamily="50" charset="-128"/>
              <a:ea typeface="ＭＳ Ｐゴシック" panose="020B0600070205080204" pitchFamily="50" charset="-128"/>
            </a:rPr>
            <a:t>7,498</a:t>
          </a:r>
          <a:r>
            <a:rPr kumimoji="1" lang="ja-JP" altLang="en-US" sz="1300">
              <a:latin typeface="ＭＳ Ｐゴシック" panose="020B0600070205080204" pitchFamily="50" charset="-128"/>
              <a:ea typeface="ＭＳ Ｐゴシック" panose="020B0600070205080204" pitchFamily="50" charset="-128"/>
            </a:rPr>
            <a:t>円増加し、依然として類似平均団体を上回っている。今後、公共施設の整備や庁舎整備事業に対する起債の償還により、公債費の増加が考えられるため、優先度の高いものに事業を選択するなど発行額の抑制に努め、引き続き公債費負担の適正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本年度は前年度から実質単年度収支で</a:t>
          </a:r>
          <a:r>
            <a:rPr kumimoji="1" lang="en-US" altLang="ja-JP" sz="1400">
              <a:latin typeface="ＭＳ ゴシック" pitchFamily="49" charset="-128"/>
              <a:ea typeface="ＭＳ ゴシック" pitchFamily="49" charset="-128"/>
            </a:rPr>
            <a:t>9.06</a:t>
          </a:r>
          <a:r>
            <a:rPr kumimoji="1" lang="ja-JP" altLang="en-US" sz="1400">
              <a:latin typeface="ＭＳ ゴシック" pitchFamily="49" charset="-128"/>
              <a:ea typeface="ＭＳ ゴシック" pitchFamily="49" charset="-128"/>
            </a:rPr>
            <a:t>％増加し、</a:t>
          </a:r>
          <a:r>
            <a:rPr kumimoji="1" lang="en-US" altLang="ja-JP" sz="1400">
              <a:latin typeface="ＭＳ ゴシック" pitchFamily="49" charset="-128"/>
              <a:ea typeface="ＭＳ ゴシック" pitchFamily="49" charset="-128"/>
            </a:rPr>
            <a:t>7.66</a:t>
          </a:r>
          <a:r>
            <a:rPr kumimoji="1" lang="ja-JP" altLang="en-US" sz="1400">
              <a:latin typeface="ＭＳ ゴシック" pitchFamily="49" charset="-128"/>
              <a:ea typeface="ＭＳ ゴシック" pitchFamily="49" charset="-128"/>
            </a:rPr>
            <a:t>％となった。これは、寄附金の増加により社会福祉事業振興基金やまちづくり事業基金への積立額が増加したことによる。財政調整基金残高の標準財政規模比が</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％以上となるよう、緊急性や必要性を勘案しながら歳出の抑制に努める。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北海道砂川市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全ての事業において本年度も黒字となり、直近</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年間は黒字を維持している状態である。特に本年度は後期高齢者医療特別会計を除く全ての会計で比率が増加している。いずれの事業についても緊急性や必要性を勘案しながら歳出の抑制に努める。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78</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79</v>
      </c>
      <c r="C2" s="179"/>
      <c r="D2" s="180"/>
    </row>
    <row r="3" spans="1:119" ht="18.75" customHeight="1" thickBot="1" x14ac:dyDescent="0.2">
      <c r="A3" s="178"/>
      <c r="B3" s="596" t="s">
        <v>80</v>
      </c>
      <c r="C3" s="597"/>
      <c r="D3" s="597"/>
      <c r="E3" s="598"/>
      <c r="F3" s="598"/>
      <c r="G3" s="598"/>
      <c r="H3" s="598"/>
      <c r="I3" s="598"/>
      <c r="J3" s="598"/>
      <c r="K3" s="598"/>
      <c r="L3" s="598" t="s">
        <v>81</v>
      </c>
      <c r="M3" s="598"/>
      <c r="N3" s="598"/>
      <c r="O3" s="598"/>
      <c r="P3" s="598"/>
      <c r="Q3" s="598"/>
      <c r="R3" s="601"/>
      <c r="S3" s="601"/>
      <c r="T3" s="601"/>
      <c r="U3" s="601"/>
      <c r="V3" s="602"/>
      <c r="W3" s="492" t="s">
        <v>82</v>
      </c>
      <c r="X3" s="493"/>
      <c r="Y3" s="493"/>
      <c r="Z3" s="493"/>
      <c r="AA3" s="493"/>
      <c r="AB3" s="597"/>
      <c r="AC3" s="601" t="s">
        <v>83</v>
      </c>
      <c r="AD3" s="493"/>
      <c r="AE3" s="493"/>
      <c r="AF3" s="493"/>
      <c r="AG3" s="493"/>
      <c r="AH3" s="493"/>
      <c r="AI3" s="493"/>
      <c r="AJ3" s="493"/>
      <c r="AK3" s="493"/>
      <c r="AL3" s="563"/>
      <c r="AM3" s="492" t="s">
        <v>84</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85</v>
      </c>
      <c r="BO3" s="493"/>
      <c r="BP3" s="493"/>
      <c r="BQ3" s="493"/>
      <c r="BR3" s="493"/>
      <c r="BS3" s="493"/>
      <c r="BT3" s="493"/>
      <c r="BU3" s="563"/>
      <c r="BV3" s="492" t="s">
        <v>86</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87</v>
      </c>
      <c r="CU3" s="493"/>
      <c r="CV3" s="493"/>
      <c r="CW3" s="493"/>
      <c r="CX3" s="493"/>
      <c r="CY3" s="493"/>
      <c r="CZ3" s="493"/>
      <c r="DA3" s="563"/>
      <c r="DB3" s="492" t="s">
        <v>88</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89</v>
      </c>
      <c r="AZ4" s="450"/>
      <c r="BA4" s="450"/>
      <c r="BB4" s="450"/>
      <c r="BC4" s="450"/>
      <c r="BD4" s="450"/>
      <c r="BE4" s="450"/>
      <c r="BF4" s="450"/>
      <c r="BG4" s="450"/>
      <c r="BH4" s="450"/>
      <c r="BI4" s="450"/>
      <c r="BJ4" s="450"/>
      <c r="BK4" s="450"/>
      <c r="BL4" s="450"/>
      <c r="BM4" s="451"/>
      <c r="BN4" s="452">
        <v>15386710</v>
      </c>
      <c r="BO4" s="453"/>
      <c r="BP4" s="453"/>
      <c r="BQ4" s="453"/>
      <c r="BR4" s="453"/>
      <c r="BS4" s="453"/>
      <c r="BT4" s="453"/>
      <c r="BU4" s="454"/>
      <c r="BV4" s="452">
        <v>19073309</v>
      </c>
      <c r="BW4" s="453"/>
      <c r="BX4" s="453"/>
      <c r="BY4" s="453"/>
      <c r="BZ4" s="453"/>
      <c r="CA4" s="453"/>
      <c r="CB4" s="453"/>
      <c r="CC4" s="454"/>
      <c r="CD4" s="589" t="s">
        <v>90</v>
      </c>
      <c r="CE4" s="590"/>
      <c r="CF4" s="590"/>
      <c r="CG4" s="590"/>
      <c r="CH4" s="590"/>
      <c r="CI4" s="590"/>
      <c r="CJ4" s="590"/>
      <c r="CK4" s="590"/>
      <c r="CL4" s="590"/>
      <c r="CM4" s="590"/>
      <c r="CN4" s="590"/>
      <c r="CO4" s="590"/>
      <c r="CP4" s="590"/>
      <c r="CQ4" s="590"/>
      <c r="CR4" s="590"/>
      <c r="CS4" s="591"/>
      <c r="CT4" s="592">
        <v>11.1</v>
      </c>
      <c r="CU4" s="593"/>
      <c r="CV4" s="593"/>
      <c r="CW4" s="593"/>
      <c r="CX4" s="593"/>
      <c r="CY4" s="593"/>
      <c r="CZ4" s="593"/>
      <c r="DA4" s="594"/>
      <c r="DB4" s="592">
        <v>6.2</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91</v>
      </c>
      <c r="AN5" s="380"/>
      <c r="AO5" s="380"/>
      <c r="AP5" s="380"/>
      <c r="AQ5" s="380"/>
      <c r="AR5" s="380"/>
      <c r="AS5" s="380"/>
      <c r="AT5" s="381"/>
      <c r="AU5" s="481" t="s">
        <v>92</v>
      </c>
      <c r="AV5" s="482"/>
      <c r="AW5" s="482"/>
      <c r="AX5" s="482"/>
      <c r="AY5" s="437" t="s">
        <v>93</v>
      </c>
      <c r="AZ5" s="438"/>
      <c r="BA5" s="438"/>
      <c r="BB5" s="438"/>
      <c r="BC5" s="438"/>
      <c r="BD5" s="438"/>
      <c r="BE5" s="438"/>
      <c r="BF5" s="438"/>
      <c r="BG5" s="438"/>
      <c r="BH5" s="438"/>
      <c r="BI5" s="438"/>
      <c r="BJ5" s="438"/>
      <c r="BK5" s="438"/>
      <c r="BL5" s="438"/>
      <c r="BM5" s="439"/>
      <c r="BN5" s="423">
        <v>14561837</v>
      </c>
      <c r="BO5" s="424"/>
      <c r="BP5" s="424"/>
      <c r="BQ5" s="424"/>
      <c r="BR5" s="424"/>
      <c r="BS5" s="424"/>
      <c r="BT5" s="424"/>
      <c r="BU5" s="425"/>
      <c r="BV5" s="423">
        <v>18511572</v>
      </c>
      <c r="BW5" s="424"/>
      <c r="BX5" s="424"/>
      <c r="BY5" s="424"/>
      <c r="BZ5" s="424"/>
      <c r="CA5" s="424"/>
      <c r="CB5" s="424"/>
      <c r="CC5" s="425"/>
      <c r="CD5" s="463" t="s">
        <v>94</v>
      </c>
      <c r="CE5" s="383"/>
      <c r="CF5" s="383"/>
      <c r="CG5" s="383"/>
      <c r="CH5" s="383"/>
      <c r="CI5" s="383"/>
      <c r="CJ5" s="383"/>
      <c r="CK5" s="383"/>
      <c r="CL5" s="383"/>
      <c r="CM5" s="383"/>
      <c r="CN5" s="383"/>
      <c r="CO5" s="383"/>
      <c r="CP5" s="383"/>
      <c r="CQ5" s="383"/>
      <c r="CR5" s="383"/>
      <c r="CS5" s="464"/>
      <c r="CT5" s="420">
        <v>81.8</v>
      </c>
      <c r="CU5" s="421"/>
      <c r="CV5" s="421"/>
      <c r="CW5" s="421"/>
      <c r="CX5" s="421"/>
      <c r="CY5" s="421"/>
      <c r="CZ5" s="421"/>
      <c r="DA5" s="422"/>
      <c r="DB5" s="420">
        <v>83.9</v>
      </c>
      <c r="DC5" s="421"/>
      <c r="DD5" s="421"/>
      <c r="DE5" s="421"/>
      <c r="DF5" s="421"/>
      <c r="DG5" s="421"/>
      <c r="DH5" s="421"/>
      <c r="DI5" s="422"/>
    </row>
    <row r="6" spans="1:119" ht="18.75" customHeight="1" x14ac:dyDescent="0.15">
      <c r="A6" s="178"/>
      <c r="B6" s="569" t="s">
        <v>95</v>
      </c>
      <c r="C6" s="410"/>
      <c r="D6" s="410"/>
      <c r="E6" s="570"/>
      <c r="F6" s="570"/>
      <c r="G6" s="570"/>
      <c r="H6" s="570"/>
      <c r="I6" s="570"/>
      <c r="J6" s="570"/>
      <c r="K6" s="570"/>
      <c r="L6" s="570" t="s">
        <v>96</v>
      </c>
      <c r="M6" s="570"/>
      <c r="N6" s="570"/>
      <c r="O6" s="570"/>
      <c r="P6" s="570"/>
      <c r="Q6" s="570"/>
      <c r="R6" s="408"/>
      <c r="S6" s="408"/>
      <c r="T6" s="408"/>
      <c r="U6" s="408"/>
      <c r="V6" s="576"/>
      <c r="W6" s="513" t="s">
        <v>97</v>
      </c>
      <c r="X6" s="409"/>
      <c r="Y6" s="409"/>
      <c r="Z6" s="409"/>
      <c r="AA6" s="409"/>
      <c r="AB6" s="410"/>
      <c r="AC6" s="581" t="s">
        <v>98</v>
      </c>
      <c r="AD6" s="582"/>
      <c r="AE6" s="582"/>
      <c r="AF6" s="582"/>
      <c r="AG6" s="582"/>
      <c r="AH6" s="582"/>
      <c r="AI6" s="582"/>
      <c r="AJ6" s="582"/>
      <c r="AK6" s="582"/>
      <c r="AL6" s="583"/>
      <c r="AM6" s="480" t="s">
        <v>99</v>
      </c>
      <c r="AN6" s="380"/>
      <c r="AO6" s="380"/>
      <c r="AP6" s="380"/>
      <c r="AQ6" s="380"/>
      <c r="AR6" s="380"/>
      <c r="AS6" s="380"/>
      <c r="AT6" s="381"/>
      <c r="AU6" s="481" t="s">
        <v>100</v>
      </c>
      <c r="AV6" s="482"/>
      <c r="AW6" s="482"/>
      <c r="AX6" s="482"/>
      <c r="AY6" s="437" t="s">
        <v>101</v>
      </c>
      <c r="AZ6" s="438"/>
      <c r="BA6" s="438"/>
      <c r="BB6" s="438"/>
      <c r="BC6" s="438"/>
      <c r="BD6" s="438"/>
      <c r="BE6" s="438"/>
      <c r="BF6" s="438"/>
      <c r="BG6" s="438"/>
      <c r="BH6" s="438"/>
      <c r="BI6" s="438"/>
      <c r="BJ6" s="438"/>
      <c r="BK6" s="438"/>
      <c r="BL6" s="438"/>
      <c r="BM6" s="439"/>
      <c r="BN6" s="423">
        <v>824873</v>
      </c>
      <c r="BO6" s="424"/>
      <c r="BP6" s="424"/>
      <c r="BQ6" s="424"/>
      <c r="BR6" s="424"/>
      <c r="BS6" s="424"/>
      <c r="BT6" s="424"/>
      <c r="BU6" s="425"/>
      <c r="BV6" s="423">
        <v>561737</v>
      </c>
      <c r="BW6" s="424"/>
      <c r="BX6" s="424"/>
      <c r="BY6" s="424"/>
      <c r="BZ6" s="424"/>
      <c r="CA6" s="424"/>
      <c r="CB6" s="424"/>
      <c r="CC6" s="425"/>
      <c r="CD6" s="463" t="s">
        <v>102</v>
      </c>
      <c r="CE6" s="383"/>
      <c r="CF6" s="383"/>
      <c r="CG6" s="383"/>
      <c r="CH6" s="383"/>
      <c r="CI6" s="383"/>
      <c r="CJ6" s="383"/>
      <c r="CK6" s="383"/>
      <c r="CL6" s="383"/>
      <c r="CM6" s="383"/>
      <c r="CN6" s="383"/>
      <c r="CO6" s="383"/>
      <c r="CP6" s="383"/>
      <c r="CQ6" s="383"/>
      <c r="CR6" s="383"/>
      <c r="CS6" s="464"/>
      <c r="CT6" s="566">
        <v>85.1</v>
      </c>
      <c r="CU6" s="567"/>
      <c r="CV6" s="567"/>
      <c r="CW6" s="567"/>
      <c r="CX6" s="567"/>
      <c r="CY6" s="567"/>
      <c r="CZ6" s="567"/>
      <c r="DA6" s="568"/>
      <c r="DB6" s="566">
        <v>86.6</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103</v>
      </c>
      <c r="AN7" s="380"/>
      <c r="AO7" s="380"/>
      <c r="AP7" s="380"/>
      <c r="AQ7" s="380"/>
      <c r="AR7" s="380"/>
      <c r="AS7" s="380"/>
      <c r="AT7" s="381"/>
      <c r="AU7" s="481" t="s">
        <v>100</v>
      </c>
      <c r="AV7" s="482"/>
      <c r="AW7" s="482"/>
      <c r="AX7" s="482"/>
      <c r="AY7" s="437" t="s">
        <v>104</v>
      </c>
      <c r="AZ7" s="438"/>
      <c r="BA7" s="438"/>
      <c r="BB7" s="438"/>
      <c r="BC7" s="438"/>
      <c r="BD7" s="438"/>
      <c r="BE7" s="438"/>
      <c r="BF7" s="438"/>
      <c r="BG7" s="438"/>
      <c r="BH7" s="438"/>
      <c r="BI7" s="438"/>
      <c r="BJ7" s="438"/>
      <c r="BK7" s="438"/>
      <c r="BL7" s="438"/>
      <c r="BM7" s="439"/>
      <c r="BN7" s="423">
        <v>12317</v>
      </c>
      <c r="BO7" s="424"/>
      <c r="BP7" s="424"/>
      <c r="BQ7" s="424"/>
      <c r="BR7" s="424"/>
      <c r="BS7" s="424"/>
      <c r="BT7" s="424"/>
      <c r="BU7" s="425"/>
      <c r="BV7" s="423">
        <v>135667</v>
      </c>
      <c r="BW7" s="424"/>
      <c r="BX7" s="424"/>
      <c r="BY7" s="424"/>
      <c r="BZ7" s="424"/>
      <c r="CA7" s="424"/>
      <c r="CB7" s="424"/>
      <c r="CC7" s="425"/>
      <c r="CD7" s="463" t="s">
        <v>105</v>
      </c>
      <c r="CE7" s="383"/>
      <c r="CF7" s="383"/>
      <c r="CG7" s="383"/>
      <c r="CH7" s="383"/>
      <c r="CI7" s="383"/>
      <c r="CJ7" s="383"/>
      <c r="CK7" s="383"/>
      <c r="CL7" s="383"/>
      <c r="CM7" s="383"/>
      <c r="CN7" s="383"/>
      <c r="CO7" s="383"/>
      <c r="CP7" s="383"/>
      <c r="CQ7" s="383"/>
      <c r="CR7" s="383"/>
      <c r="CS7" s="464"/>
      <c r="CT7" s="423">
        <v>7314261</v>
      </c>
      <c r="CU7" s="424"/>
      <c r="CV7" s="424"/>
      <c r="CW7" s="424"/>
      <c r="CX7" s="424"/>
      <c r="CY7" s="424"/>
      <c r="CZ7" s="424"/>
      <c r="DA7" s="425"/>
      <c r="DB7" s="423">
        <v>6917140</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106</v>
      </c>
      <c r="AN8" s="380"/>
      <c r="AO8" s="380"/>
      <c r="AP8" s="380"/>
      <c r="AQ8" s="380"/>
      <c r="AR8" s="380"/>
      <c r="AS8" s="380"/>
      <c r="AT8" s="381"/>
      <c r="AU8" s="481" t="s">
        <v>107</v>
      </c>
      <c r="AV8" s="482"/>
      <c r="AW8" s="482"/>
      <c r="AX8" s="482"/>
      <c r="AY8" s="437" t="s">
        <v>108</v>
      </c>
      <c r="AZ8" s="438"/>
      <c r="BA8" s="438"/>
      <c r="BB8" s="438"/>
      <c r="BC8" s="438"/>
      <c r="BD8" s="438"/>
      <c r="BE8" s="438"/>
      <c r="BF8" s="438"/>
      <c r="BG8" s="438"/>
      <c r="BH8" s="438"/>
      <c r="BI8" s="438"/>
      <c r="BJ8" s="438"/>
      <c r="BK8" s="438"/>
      <c r="BL8" s="438"/>
      <c r="BM8" s="439"/>
      <c r="BN8" s="423">
        <v>812556</v>
      </c>
      <c r="BO8" s="424"/>
      <c r="BP8" s="424"/>
      <c r="BQ8" s="424"/>
      <c r="BR8" s="424"/>
      <c r="BS8" s="424"/>
      <c r="BT8" s="424"/>
      <c r="BU8" s="425"/>
      <c r="BV8" s="423">
        <v>426070</v>
      </c>
      <c r="BW8" s="424"/>
      <c r="BX8" s="424"/>
      <c r="BY8" s="424"/>
      <c r="BZ8" s="424"/>
      <c r="CA8" s="424"/>
      <c r="CB8" s="424"/>
      <c r="CC8" s="425"/>
      <c r="CD8" s="463" t="s">
        <v>109</v>
      </c>
      <c r="CE8" s="383"/>
      <c r="CF8" s="383"/>
      <c r="CG8" s="383"/>
      <c r="CH8" s="383"/>
      <c r="CI8" s="383"/>
      <c r="CJ8" s="383"/>
      <c r="CK8" s="383"/>
      <c r="CL8" s="383"/>
      <c r="CM8" s="383"/>
      <c r="CN8" s="383"/>
      <c r="CO8" s="383"/>
      <c r="CP8" s="383"/>
      <c r="CQ8" s="383"/>
      <c r="CR8" s="383"/>
      <c r="CS8" s="464"/>
      <c r="CT8" s="526">
        <v>0.31</v>
      </c>
      <c r="CU8" s="527"/>
      <c r="CV8" s="527"/>
      <c r="CW8" s="527"/>
      <c r="CX8" s="527"/>
      <c r="CY8" s="527"/>
      <c r="CZ8" s="527"/>
      <c r="DA8" s="528"/>
      <c r="DB8" s="526">
        <v>0.32</v>
      </c>
      <c r="DC8" s="527"/>
      <c r="DD8" s="527"/>
      <c r="DE8" s="527"/>
      <c r="DF8" s="527"/>
      <c r="DG8" s="527"/>
      <c r="DH8" s="527"/>
      <c r="DI8" s="528"/>
    </row>
    <row r="9" spans="1:119" ht="18.75" customHeight="1" thickBot="1" x14ac:dyDescent="0.2">
      <c r="A9" s="178"/>
      <c r="B9" s="555" t="s">
        <v>110</v>
      </c>
      <c r="C9" s="556"/>
      <c r="D9" s="556"/>
      <c r="E9" s="556"/>
      <c r="F9" s="556"/>
      <c r="G9" s="556"/>
      <c r="H9" s="556"/>
      <c r="I9" s="556"/>
      <c r="J9" s="556"/>
      <c r="K9" s="474"/>
      <c r="L9" s="557" t="s">
        <v>111</v>
      </c>
      <c r="M9" s="558"/>
      <c r="N9" s="558"/>
      <c r="O9" s="558"/>
      <c r="P9" s="558"/>
      <c r="Q9" s="559"/>
      <c r="R9" s="560">
        <v>16486</v>
      </c>
      <c r="S9" s="561"/>
      <c r="T9" s="561"/>
      <c r="U9" s="561"/>
      <c r="V9" s="562"/>
      <c r="W9" s="492" t="s">
        <v>112</v>
      </c>
      <c r="X9" s="493"/>
      <c r="Y9" s="493"/>
      <c r="Z9" s="493"/>
      <c r="AA9" s="493"/>
      <c r="AB9" s="493"/>
      <c r="AC9" s="493"/>
      <c r="AD9" s="493"/>
      <c r="AE9" s="493"/>
      <c r="AF9" s="493"/>
      <c r="AG9" s="493"/>
      <c r="AH9" s="493"/>
      <c r="AI9" s="493"/>
      <c r="AJ9" s="493"/>
      <c r="AK9" s="493"/>
      <c r="AL9" s="563"/>
      <c r="AM9" s="480" t="s">
        <v>113</v>
      </c>
      <c r="AN9" s="380"/>
      <c r="AO9" s="380"/>
      <c r="AP9" s="380"/>
      <c r="AQ9" s="380"/>
      <c r="AR9" s="380"/>
      <c r="AS9" s="380"/>
      <c r="AT9" s="381"/>
      <c r="AU9" s="481" t="s">
        <v>114</v>
      </c>
      <c r="AV9" s="482"/>
      <c r="AW9" s="482"/>
      <c r="AX9" s="482"/>
      <c r="AY9" s="437" t="s">
        <v>115</v>
      </c>
      <c r="AZ9" s="438"/>
      <c r="BA9" s="438"/>
      <c r="BB9" s="438"/>
      <c r="BC9" s="438"/>
      <c r="BD9" s="438"/>
      <c r="BE9" s="438"/>
      <c r="BF9" s="438"/>
      <c r="BG9" s="438"/>
      <c r="BH9" s="438"/>
      <c r="BI9" s="438"/>
      <c r="BJ9" s="438"/>
      <c r="BK9" s="438"/>
      <c r="BL9" s="438"/>
      <c r="BM9" s="439"/>
      <c r="BN9" s="423">
        <v>386486</v>
      </c>
      <c r="BO9" s="424"/>
      <c r="BP9" s="424"/>
      <c r="BQ9" s="424"/>
      <c r="BR9" s="424"/>
      <c r="BS9" s="424"/>
      <c r="BT9" s="424"/>
      <c r="BU9" s="425"/>
      <c r="BV9" s="423">
        <v>19115</v>
      </c>
      <c r="BW9" s="424"/>
      <c r="BX9" s="424"/>
      <c r="BY9" s="424"/>
      <c r="BZ9" s="424"/>
      <c r="CA9" s="424"/>
      <c r="CB9" s="424"/>
      <c r="CC9" s="425"/>
      <c r="CD9" s="463" t="s">
        <v>116</v>
      </c>
      <c r="CE9" s="383"/>
      <c r="CF9" s="383"/>
      <c r="CG9" s="383"/>
      <c r="CH9" s="383"/>
      <c r="CI9" s="383"/>
      <c r="CJ9" s="383"/>
      <c r="CK9" s="383"/>
      <c r="CL9" s="383"/>
      <c r="CM9" s="383"/>
      <c r="CN9" s="383"/>
      <c r="CO9" s="383"/>
      <c r="CP9" s="383"/>
      <c r="CQ9" s="383"/>
      <c r="CR9" s="383"/>
      <c r="CS9" s="464"/>
      <c r="CT9" s="420">
        <v>11.8</v>
      </c>
      <c r="CU9" s="421"/>
      <c r="CV9" s="421"/>
      <c r="CW9" s="421"/>
      <c r="CX9" s="421"/>
      <c r="CY9" s="421"/>
      <c r="CZ9" s="421"/>
      <c r="DA9" s="422"/>
      <c r="DB9" s="420">
        <v>10.8</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117</v>
      </c>
      <c r="M10" s="380"/>
      <c r="N10" s="380"/>
      <c r="O10" s="380"/>
      <c r="P10" s="380"/>
      <c r="Q10" s="381"/>
      <c r="R10" s="376">
        <v>17694</v>
      </c>
      <c r="S10" s="377"/>
      <c r="T10" s="377"/>
      <c r="U10" s="377"/>
      <c r="V10" s="436"/>
      <c r="W10" s="564"/>
      <c r="X10" s="374"/>
      <c r="Y10" s="374"/>
      <c r="Z10" s="374"/>
      <c r="AA10" s="374"/>
      <c r="AB10" s="374"/>
      <c r="AC10" s="374"/>
      <c r="AD10" s="374"/>
      <c r="AE10" s="374"/>
      <c r="AF10" s="374"/>
      <c r="AG10" s="374"/>
      <c r="AH10" s="374"/>
      <c r="AI10" s="374"/>
      <c r="AJ10" s="374"/>
      <c r="AK10" s="374"/>
      <c r="AL10" s="565"/>
      <c r="AM10" s="480" t="s">
        <v>118</v>
      </c>
      <c r="AN10" s="380"/>
      <c r="AO10" s="380"/>
      <c r="AP10" s="380"/>
      <c r="AQ10" s="380"/>
      <c r="AR10" s="380"/>
      <c r="AS10" s="380"/>
      <c r="AT10" s="381"/>
      <c r="AU10" s="481" t="s">
        <v>119</v>
      </c>
      <c r="AV10" s="482"/>
      <c r="AW10" s="482"/>
      <c r="AX10" s="482"/>
      <c r="AY10" s="437" t="s">
        <v>120</v>
      </c>
      <c r="AZ10" s="438"/>
      <c r="BA10" s="438"/>
      <c r="BB10" s="438"/>
      <c r="BC10" s="438"/>
      <c r="BD10" s="438"/>
      <c r="BE10" s="438"/>
      <c r="BF10" s="438"/>
      <c r="BG10" s="438"/>
      <c r="BH10" s="438"/>
      <c r="BI10" s="438"/>
      <c r="BJ10" s="438"/>
      <c r="BK10" s="438"/>
      <c r="BL10" s="438"/>
      <c r="BM10" s="439"/>
      <c r="BN10" s="423">
        <v>173784</v>
      </c>
      <c r="BO10" s="424"/>
      <c r="BP10" s="424"/>
      <c r="BQ10" s="424"/>
      <c r="BR10" s="424"/>
      <c r="BS10" s="424"/>
      <c r="BT10" s="424"/>
      <c r="BU10" s="425"/>
      <c r="BV10" s="423">
        <v>0</v>
      </c>
      <c r="BW10" s="424"/>
      <c r="BX10" s="424"/>
      <c r="BY10" s="424"/>
      <c r="BZ10" s="424"/>
      <c r="CA10" s="424"/>
      <c r="CB10" s="424"/>
      <c r="CC10" s="42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122</v>
      </c>
      <c r="M11" s="385"/>
      <c r="N11" s="385"/>
      <c r="O11" s="385"/>
      <c r="P11" s="385"/>
      <c r="Q11" s="386"/>
      <c r="R11" s="552" t="s">
        <v>123</v>
      </c>
      <c r="S11" s="553"/>
      <c r="T11" s="553"/>
      <c r="U11" s="553"/>
      <c r="V11" s="554"/>
      <c r="W11" s="564"/>
      <c r="X11" s="374"/>
      <c r="Y11" s="374"/>
      <c r="Z11" s="374"/>
      <c r="AA11" s="374"/>
      <c r="AB11" s="374"/>
      <c r="AC11" s="374"/>
      <c r="AD11" s="374"/>
      <c r="AE11" s="374"/>
      <c r="AF11" s="374"/>
      <c r="AG11" s="374"/>
      <c r="AH11" s="374"/>
      <c r="AI11" s="374"/>
      <c r="AJ11" s="374"/>
      <c r="AK11" s="374"/>
      <c r="AL11" s="565"/>
      <c r="AM11" s="480" t="s">
        <v>124</v>
      </c>
      <c r="AN11" s="380"/>
      <c r="AO11" s="380"/>
      <c r="AP11" s="380"/>
      <c r="AQ11" s="380"/>
      <c r="AR11" s="380"/>
      <c r="AS11" s="380"/>
      <c r="AT11" s="381"/>
      <c r="AU11" s="481" t="s">
        <v>114</v>
      </c>
      <c r="AV11" s="482"/>
      <c r="AW11" s="482"/>
      <c r="AX11" s="482"/>
      <c r="AY11" s="437" t="s">
        <v>125</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126</v>
      </c>
      <c r="CE11" s="383"/>
      <c r="CF11" s="383"/>
      <c r="CG11" s="383"/>
      <c r="CH11" s="383"/>
      <c r="CI11" s="383"/>
      <c r="CJ11" s="383"/>
      <c r="CK11" s="383"/>
      <c r="CL11" s="383"/>
      <c r="CM11" s="383"/>
      <c r="CN11" s="383"/>
      <c r="CO11" s="383"/>
      <c r="CP11" s="383"/>
      <c r="CQ11" s="383"/>
      <c r="CR11" s="383"/>
      <c r="CS11" s="464"/>
      <c r="CT11" s="526" t="s">
        <v>127</v>
      </c>
      <c r="CU11" s="527"/>
      <c r="CV11" s="527"/>
      <c r="CW11" s="527"/>
      <c r="CX11" s="527"/>
      <c r="CY11" s="527"/>
      <c r="CZ11" s="527"/>
      <c r="DA11" s="528"/>
      <c r="DB11" s="526" t="s">
        <v>127</v>
      </c>
      <c r="DC11" s="527"/>
      <c r="DD11" s="527"/>
      <c r="DE11" s="527"/>
      <c r="DF11" s="527"/>
      <c r="DG11" s="527"/>
      <c r="DH11" s="527"/>
      <c r="DI11" s="528"/>
    </row>
    <row r="12" spans="1:119" ht="18.75" customHeight="1" x14ac:dyDescent="0.15">
      <c r="A12" s="178"/>
      <c r="B12" s="529" t="s">
        <v>128</v>
      </c>
      <c r="C12" s="530"/>
      <c r="D12" s="530"/>
      <c r="E12" s="530"/>
      <c r="F12" s="530"/>
      <c r="G12" s="530"/>
      <c r="H12" s="530"/>
      <c r="I12" s="530"/>
      <c r="J12" s="530"/>
      <c r="K12" s="531"/>
      <c r="L12" s="538" t="s">
        <v>129</v>
      </c>
      <c r="M12" s="539"/>
      <c r="N12" s="539"/>
      <c r="O12" s="539"/>
      <c r="P12" s="539"/>
      <c r="Q12" s="540"/>
      <c r="R12" s="541">
        <v>16169</v>
      </c>
      <c r="S12" s="542"/>
      <c r="T12" s="542"/>
      <c r="U12" s="542"/>
      <c r="V12" s="543"/>
      <c r="W12" s="544" t="s">
        <v>1</v>
      </c>
      <c r="X12" s="482"/>
      <c r="Y12" s="482"/>
      <c r="Z12" s="482"/>
      <c r="AA12" s="482"/>
      <c r="AB12" s="545"/>
      <c r="AC12" s="546" t="s">
        <v>130</v>
      </c>
      <c r="AD12" s="547"/>
      <c r="AE12" s="547"/>
      <c r="AF12" s="547"/>
      <c r="AG12" s="548"/>
      <c r="AH12" s="546" t="s">
        <v>131</v>
      </c>
      <c r="AI12" s="547"/>
      <c r="AJ12" s="547"/>
      <c r="AK12" s="547"/>
      <c r="AL12" s="549"/>
      <c r="AM12" s="480" t="s">
        <v>132</v>
      </c>
      <c r="AN12" s="380"/>
      <c r="AO12" s="380"/>
      <c r="AP12" s="380"/>
      <c r="AQ12" s="380"/>
      <c r="AR12" s="380"/>
      <c r="AS12" s="380"/>
      <c r="AT12" s="381"/>
      <c r="AU12" s="481" t="s">
        <v>114</v>
      </c>
      <c r="AV12" s="482"/>
      <c r="AW12" s="482"/>
      <c r="AX12" s="482"/>
      <c r="AY12" s="437" t="s">
        <v>133</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116152</v>
      </c>
      <c r="BW12" s="424"/>
      <c r="BX12" s="424"/>
      <c r="BY12" s="424"/>
      <c r="BZ12" s="424"/>
      <c r="CA12" s="424"/>
      <c r="CB12" s="424"/>
      <c r="CC12" s="425"/>
      <c r="CD12" s="463" t="s">
        <v>134</v>
      </c>
      <c r="CE12" s="383"/>
      <c r="CF12" s="383"/>
      <c r="CG12" s="383"/>
      <c r="CH12" s="383"/>
      <c r="CI12" s="383"/>
      <c r="CJ12" s="383"/>
      <c r="CK12" s="383"/>
      <c r="CL12" s="383"/>
      <c r="CM12" s="383"/>
      <c r="CN12" s="383"/>
      <c r="CO12" s="383"/>
      <c r="CP12" s="383"/>
      <c r="CQ12" s="383"/>
      <c r="CR12" s="383"/>
      <c r="CS12" s="464"/>
      <c r="CT12" s="526" t="s">
        <v>135</v>
      </c>
      <c r="CU12" s="527"/>
      <c r="CV12" s="527"/>
      <c r="CW12" s="527"/>
      <c r="CX12" s="527"/>
      <c r="CY12" s="527"/>
      <c r="CZ12" s="527"/>
      <c r="DA12" s="528"/>
      <c r="DB12" s="526" t="s">
        <v>127</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136</v>
      </c>
      <c r="N13" s="508"/>
      <c r="O13" s="508"/>
      <c r="P13" s="508"/>
      <c r="Q13" s="509"/>
      <c r="R13" s="510">
        <v>16137</v>
      </c>
      <c r="S13" s="511"/>
      <c r="T13" s="511"/>
      <c r="U13" s="511"/>
      <c r="V13" s="512"/>
      <c r="W13" s="513" t="s">
        <v>137</v>
      </c>
      <c r="X13" s="409"/>
      <c r="Y13" s="409"/>
      <c r="Z13" s="409"/>
      <c r="AA13" s="409"/>
      <c r="AB13" s="410"/>
      <c r="AC13" s="376">
        <v>377</v>
      </c>
      <c r="AD13" s="377"/>
      <c r="AE13" s="377"/>
      <c r="AF13" s="377"/>
      <c r="AG13" s="378"/>
      <c r="AH13" s="376">
        <v>463</v>
      </c>
      <c r="AI13" s="377"/>
      <c r="AJ13" s="377"/>
      <c r="AK13" s="377"/>
      <c r="AL13" s="436"/>
      <c r="AM13" s="480" t="s">
        <v>138</v>
      </c>
      <c r="AN13" s="380"/>
      <c r="AO13" s="380"/>
      <c r="AP13" s="380"/>
      <c r="AQ13" s="380"/>
      <c r="AR13" s="380"/>
      <c r="AS13" s="380"/>
      <c r="AT13" s="381"/>
      <c r="AU13" s="481" t="s">
        <v>139</v>
      </c>
      <c r="AV13" s="482"/>
      <c r="AW13" s="482"/>
      <c r="AX13" s="482"/>
      <c r="AY13" s="437" t="s">
        <v>140</v>
      </c>
      <c r="AZ13" s="438"/>
      <c r="BA13" s="438"/>
      <c r="BB13" s="438"/>
      <c r="BC13" s="438"/>
      <c r="BD13" s="438"/>
      <c r="BE13" s="438"/>
      <c r="BF13" s="438"/>
      <c r="BG13" s="438"/>
      <c r="BH13" s="438"/>
      <c r="BI13" s="438"/>
      <c r="BJ13" s="438"/>
      <c r="BK13" s="438"/>
      <c r="BL13" s="438"/>
      <c r="BM13" s="439"/>
      <c r="BN13" s="423">
        <v>560270</v>
      </c>
      <c r="BO13" s="424"/>
      <c r="BP13" s="424"/>
      <c r="BQ13" s="424"/>
      <c r="BR13" s="424"/>
      <c r="BS13" s="424"/>
      <c r="BT13" s="424"/>
      <c r="BU13" s="425"/>
      <c r="BV13" s="423">
        <v>-97037</v>
      </c>
      <c r="BW13" s="424"/>
      <c r="BX13" s="424"/>
      <c r="BY13" s="424"/>
      <c r="BZ13" s="424"/>
      <c r="CA13" s="424"/>
      <c r="CB13" s="424"/>
      <c r="CC13" s="425"/>
      <c r="CD13" s="463" t="s">
        <v>141</v>
      </c>
      <c r="CE13" s="383"/>
      <c r="CF13" s="383"/>
      <c r="CG13" s="383"/>
      <c r="CH13" s="383"/>
      <c r="CI13" s="383"/>
      <c r="CJ13" s="383"/>
      <c r="CK13" s="383"/>
      <c r="CL13" s="383"/>
      <c r="CM13" s="383"/>
      <c r="CN13" s="383"/>
      <c r="CO13" s="383"/>
      <c r="CP13" s="383"/>
      <c r="CQ13" s="383"/>
      <c r="CR13" s="383"/>
      <c r="CS13" s="464"/>
      <c r="CT13" s="420">
        <v>5.0999999999999996</v>
      </c>
      <c r="CU13" s="421"/>
      <c r="CV13" s="421"/>
      <c r="CW13" s="421"/>
      <c r="CX13" s="421"/>
      <c r="CY13" s="421"/>
      <c r="CZ13" s="421"/>
      <c r="DA13" s="422"/>
      <c r="DB13" s="420">
        <v>4.5</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142</v>
      </c>
      <c r="M14" s="550"/>
      <c r="N14" s="550"/>
      <c r="O14" s="550"/>
      <c r="P14" s="550"/>
      <c r="Q14" s="551"/>
      <c r="R14" s="510">
        <v>16505</v>
      </c>
      <c r="S14" s="511"/>
      <c r="T14" s="511"/>
      <c r="U14" s="511"/>
      <c r="V14" s="512"/>
      <c r="W14" s="514"/>
      <c r="X14" s="412"/>
      <c r="Y14" s="412"/>
      <c r="Z14" s="412"/>
      <c r="AA14" s="412"/>
      <c r="AB14" s="413"/>
      <c r="AC14" s="503">
        <v>5.0999999999999996</v>
      </c>
      <c r="AD14" s="504"/>
      <c r="AE14" s="504"/>
      <c r="AF14" s="504"/>
      <c r="AG14" s="505"/>
      <c r="AH14" s="503">
        <v>6.1</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143</v>
      </c>
      <c r="CE14" s="461"/>
      <c r="CF14" s="461"/>
      <c r="CG14" s="461"/>
      <c r="CH14" s="461"/>
      <c r="CI14" s="461"/>
      <c r="CJ14" s="461"/>
      <c r="CK14" s="461"/>
      <c r="CL14" s="461"/>
      <c r="CM14" s="461"/>
      <c r="CN14" s="461"/>
      <c r="CO14" s="461"/>
      <c r="CP14" s="461"/>
      <c r="CQ14" s="461"/>
      <c r="CR14" s="461"/>
      <c r="CS14" s="462"/>
      <c r="CT14" s="520">
        <v>65.599999999999994</v>
      </c>
      <c r="CU14" s="521"/>
      <c r="CV14" s="521"/>
      <c r="CW14" s="521"/>
      <c r="CX14" s="521"/>
      <c r="CY14" s="521"/>
      <c r="CZ14" s="521"/>
      <c r="DA14" s="522"/>
      <c r="DB14" s="520">
        <v>73.900000000000006</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144</v>
      </c>
      <c r="N15" s="508"/>
      <c r="O15" s="508"/>
      <c r="P15" s="508"/>
      <c r="Q15" s="509"/>
      <c r="R15" s="510">
        <v>16468</v>
      </c>
      <c r="S15" s="511"/>
      <c r="T15" s="511"/>
      <c r="U15" s="511"/>
      <c r="V15" s="512"/>
      <c r="W15" s="513" t="s">
        <v>145</v>
      </c>
      <c r="X15" s="409"/>
      <c r="Y15" s="409"/>
      <c r="Z15" s="409"/>
      <c r="AA15" s="409"/>
      <c r="AB15" s="410"/>
      <c r="AC15" s="376">
        <v>1746</v>
      </c>
      <c r="AD15" s="377"/>
      <c r="AE15" s="377"/>
      <c r="AF15" s="377"/>
      <c r="AG15" s="378"/>
      <c r="AH15" s="376">
        <v>1755</v>
      </c>
      <c r="AI15" s="377"/>
      <c r="AJ15" s="377"/>
      <c r="AK15" s="377"/>
      <c r="AL15" s="436"/>
      <c r="AM15" s="480"/>
      <c r="AN15" s="380"/>
      <c r="AO15" s="380"/>
      <c r="AP15" s="380"/>
      <c r="AQ15" s="380"/>
      <c r="AR15" s="380"/>
      <c r="AS15" s="380"/>
      <c r="AT15" s="381"/>
      <c r="AU15" s="481"/>
      <c r="AV15" s="482"/>
      <c r="AW15" s="482"/>
      <c r="AX15" s="482"/>
      <c r="AY15" s="449" t="s">
        <v>146</v>
      </c>
      <c r="AZ15" s="450"/>
      <c r="BA15" s="450"/>
      <c r="BB15" s="450"/>
      <c r="BC15" s="450"/>
      <c r="BD15" s="450"/>
      <c r="BE15" s="450"/>
      <c r="BF15" s="450"/>
      <c r="BG15" s="450"/>
      <c r="BH15" s="450"/>
      <c r="BI15" s="450"/>
      <c r="BJ15" s="450"/>
      <c r="BK15" s="450"/>
      <c r="BL15" s="450"/>
      <c r="BM15" s="451"/>
      <c r="BN15" s="452">
        <v>1899129</v>
      </c>
      <c r="BO15" s="453"/>
      <c r="BP15" s="453"/>
      <c r="BQ15" s="453"/>
      <c r="BR15" s="453"/>
      <c r="BS15" s="453"/>
      <c r="BT15" s="453"/>
      <c r="BU15" s="454"/>
      <c r="BV15" s="452">
        <v>1968021</v>
      </c>
      <c r="BW15" s="453"/>
      <c r="BX15" s="453"/>
      <c r="BY15" s="453"/>
      <c r="BZ15" s="453"/>
      <c r="CA15" s="453"/>
      <c r="CB15" s="453"/>
      <c r="CC15" s="454"/>
      <c r="CD15" s="523" t="s">
        <v>147</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148</v>
      </c>
      <c r="M16" s="498"/>
      <c r="N16" s="498"/>
      <c r="O16" s="498"/>
      <c r="P16" s="498"/>
      <c r="Q16" s="499"/>
      <c r="R16" s="500" t="s">
        <v>149</v>
      </c>
      <c r="S16" s="501"/>
      <c r="T16" s="501"/>
      <c r="U16" s="501"/>
      <c r="V16" s="502"/>
      <c r="W16" s="514"/>
      <c r="X16" s="412"/>
      <c r="Y16" s="412"/>
      <c r="Z16" s="412"/>
      <c r="AA16" s="412"/>
      <c r="AB16" s="413"/>
      <c r="AC16" s="503">
        <v>23.6</v>
      </c>
      <c r="AD16" s="504"/>
      <c r="AE16" s="504"/>
      <c r="AF16" s="504"/>
      <c r="AG16" s="505"/>
      <c r="AH16" s="503">
        <v>23.2</v>
      </c>
      <c r="AI16" s="504"/>
      <c r="AJ16" s="504"/>
      <c r="AK16" s="504"/>
      <c r="AL16" s="506"/>
      <c r="AM16" s="480"/>
      <c r="AN16" s="380"/>
      <c r="AO16" s="380"/>
      <c r="AP16" s="380"/>
      <c r="AQ16" s="380"/>
      <c r="AR16" s="380"/>
      <c r="AS16" s="380"/>
      <c r="AT16" s="381"/>
      <c r="AU16" s="481"/>
      <c r="AV16" s="482"/>
      <c r="AW16" s="482"/>
      <c r="AX16" s="482"/>
      <c r="AY16" s="437" t="s">
        <v>150</v>
      </c>
      <c r="AZ16" s="438"/>
      <c r="BA16" s="438"/>
      <c r="BB16" s="438"/>
      <c r="BC16" s="438"/>
      <c r="BD16" s="438"/>
      <c r="BE16" s="438"/>
      <c r="BF16" s="438"/>
      <c r="BG16" s="438"/>
      <c r="BH16" s="438"/>
      <c r="BI16" s="438"/>
      <c r="BJ16" s="438"/>
      <c r="BK16" s="438"/>
      <c r="BL16" s="438"/>
      <c r="BM16" s="439"/>
      <c r="BN16" s="423">
        <v>6545266</v>
      </c>
      <c r="BO16" s="424"/>
      <c r="BP16" s="424"/>
      <c r="BQ16" s="424"/>
      <c r="BR16" s="424"/>
      <c r="BS16" s="424"/>
      <c r="BT16" s="424"/>
      <c r="BU16" s="425"/>
      <c r="BV16" s="423">
        <v>6196739</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151</v>
      </c>
      <c r="N17" s="517"/>
      <c r="O17" s="517"/>
      <c r="P17" s="517"/>
      <c r="Q17" s="518"/>
      <c r="R17" s="500" t="s">
        <v>152</v>
      </c>
      <c r="S17" s="501"/>
      <c r="T17" s="501"/>
      <c r="U17" s="501"/>
      <c r="V17" s="502"/>
      <c r="W17" s="513" t="s">
        <v>153</v>
      </c>
      <c r="X17" s="409"/>
      <c r="Y17" s="409"/>
      <c r="Z17" s="409"/>
      <c r="AA17" s="409"/>
      <c r="AB17" s="410"/>
      <c r="AC17" s="376">
        <v>5289</v>
      </c>
      <c r="AD17" s="377"/>
      <c r="AE17" s="377"/>
      <c r="AF17" s="377"/>
      <c r="AG17" s="378"/>
      <c r="AH17" s="376">
        <v>5339</v>
      </c>
      <c r="AI17" s="377"/>
      <c r="AJ17" s="377"/>
      <c r="AK17" s="377"/>
      <c r="AL17" s="436"/>
      <c r="AM17" s="480"/>
      <c r="AN17" s="380"/>
      <c r="AO17" s="380"/>
      <c r="AP17" s="380"/>
      <c r="AQ17" s="380"/>
      <c r="AR17" s="380"/>
      <c r="AS17" s="380"/>
      <c r="AT17" s="381"/>
      <c r="AU17" s="481"/>
      <c r="AV17" s="482"/>
      <c r="AW17" s="482"/>
      <c r="AX17" s="482"/>
      <c r="AY17" s="437" t="s">
        <v>154</v>
      </c>
      <c r="AZ17" s="438"/>
      <c r="BA17" s="438"/>
      <c r="BB17" s="438"/>
      <c r="BC17" s="438"/>
      <c r="BD17" s="438"/>
      <c r="BE17" s="438"/>
      <c r="BF17" s="438"/>
      <c r="BG17" s="438"/>
      <c r="BH17" s="438"/>
      <c r="BI17" s="438"/>
      <c r="BJ17" s="438"/>
      <c r="BK17" s="438"/>
      <c r="BL17" s="438"/>
      <c r="BM17" s="439"/>
      <c r="BN17" s="423">
        <v>2379749</v>
      </c>
      <c r="BO17" s="424"/>
      <c r="BP17" s="424"/>
      <c r="BQ17" s="424"/>
      <c r="BR17" s="424"/>
      <c r="BS17" s="424"/>
      <c r="BT17" s="424"/>
      <c r="BU17" s="425"/>
      <c r="BV17" s="423">
        <v>2467792</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155</v>
      </c>
      <c r="C18" s="474"/>
      <c r="D18" s="474"/>
      <c r="E18" s="475"/>
      <c r="F18" s="475"/>
      <c r="G18" s="475"/>
      <c r="H18" s="475"/>
      <c r="I18" s="475"/>
      <c r="J18" s="475"/>
      <c r="K18" s="475"/>
      <c r="L18" s="476">
        <v>78.680000000000007</v>
      </c>
      <c r="M18" s="476"/>
      <c r="N18" s="476"/>
      <c r="O18" s="476"/>
      <c r="P18" s="476"/>
      <c r="Q18" s="476"/>
      <c r="R18" s="477"/>
      <c r="S18" s="477"/>
      <c r="T18" s="477"/>
      <c r="U18" s="477"/>
      <c r="V18" s="478"/>
      <c r="W18" s="494"/>
      <c r="X18" s="495"/>
      <c r="Y18" s="495"/>
      <c r="Z18" s="495"/>
      <c r="AA18" s="495"/>
      <c r="AB18" s="519"/>
      <c r="AC18" s="393">
        <v>71.400000000000006</v>
      </c>
      <c r="AD18" s="394"/>
      <c r="AE18" s="394"/>
      <c r="AF18" s="394"/>
      <c r="AG18" s="479"/>
      <c r="AH18" s="393">
        <v>70.599999999999994</v>
      </c>
      <c r="AI18" s="394"/>
      <c r="AJ18" s="394"/>
      <c r="AK18" s="394"/>
      <c r="AL18" s="395"/>
      <c r="AM18" s="480"/>
      <c r="AN18" s="380"/>
      <c r="AO18" s="380"/>
      <c r="AP18" s="380"/>
      <c r="AQ18" s="380"/>
      <c r="AR18" s="380"/>
      <c r="AS18" s="380"/>
      <c r="AT18" s="381"/>
      <c r="AU18" s="481"/>
      <c r="AV18" s="482"/>
      <c r="AW18" s="482"/>
      <c r="AX18" s="482"/>
      <c r="AY18" s="437" t="s">
        <v>156</v>
      </c>
      <c r="AZ18" s="438"/>
      <c r="BA18" s="438"/>
      <c r="BB18" s="438"/>
      <c r="BC18" s="438"/>
      <c r="BD18" s="438"/>
      <c r="BE18" s="438"/>
      <c r="BF18" s="438"/>
      <c r="BG18" s="438"/>
      <c r="BH18" s="438"/>
      <c r="BI18" s="438"/>
      <c r="BJ18" s="438"/>
      <c r="BK18" s="438"/>
      <c r="BL18" s="438"/>
      <c r="BM18" s="439"/>
      <c r="BN18" s="423">
        <v>6186584</v>
      </c>
      <c r="BO18" s="424"/>
      <c r="BP18" s="424"/>
      <c r="BQ18" s="424"/>
      <c r="BR18" s="424"/>
      <c r="BS18" s="424"/>
      <c r="BT18" s="424"/>
      <c r="BU18" s="425"/>
      <c r="BV18" s="423">
        <v>5908625</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157</v>
      </c>
      <c r="C19" s="474"/>
      <c r="D19" s="474"/>
      <c r="E19" s="475"/>
      <c r="F19" s="475"/>
      <c r="G19" s="475"/>
      <c r="H19" s="475"/>
      <c r="I19" s="475"/>
      <c r="J19" s="475"/>
      <c r="K19" s="475"/>
      <c r="L19" s="483">
        <v>210</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158</v>
      </c>
      <c r="AZ19" s="438"/>
      <c r="BA19" s="438"/>
      <c r="BB19" s="438"/>
      <c r="BC19" s="438"/>
      <c r="BD19" s="438"/>
      <c r="BE19" s="438"/>
      <c r="BF19" s="438"/>
      <c r="BG19" s="438"/>
      <c r="BH19" s="438"/>
      <c r="BI19" s="438"/>
      <c r="BJ19" s="438"/>
      <c r="BK19" s="438"/>
      <c r="BL19" s="438"/>
      <c r="BM19" s="439"/>
      <c r="BN19" s="423">
        <v>9130853</v>
      </c>
      <c r="BO19" s="424"/>
      <c r="BP19" s="424"/>
      <c r="BQ19" s="424"/>
      <c r="BR19" s="424"/>
      <c r="BS19" s="424"/>
      <c r="BT19" s="424"/>
      <c r="BU19" s="425"/>
      <c r="BV19" s="423">
        <v>9105795</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159</v>
      </c>
      <c r="C20" s="474"/>
      <c r="D20" s="474"/>
      <c r="E20" s="475"/>
      <c r="F20" s="475"/>
      <c r="G20" s="475"/>
      <c r="H20" s="475"/>
      <c r="I20" s="475"/>
      <c r="J20" s="475"/>
      <c r="K20" s="475"/>
      <c r="L20" s="483">
        <v>7599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160</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161</v>
      </c>
      <c r="C22" s="400"/>
      <c r="D22" s="401"/>
      <c r="E22" s="408" t="s">
        <v>1</v>
      </c>
      <c r="F22" s="409"/>
      <c r="G22" s="409"/>
      <c r="H22" s="409"/>
      <c r="I22" s="409"/>
      <c r="J22" s="409"/>
      <c r="K22" s="410"/>
      <c r="L22" s="408" t="s">
        <v>162</v>
      </c>
      <c r="M22" s="409"/>
      <c r="N22" s="409"/>
      <c r="O22" s="409"/>
      <c r="P22" s="410"/>
      <c r="Q22" s="414" t="s">
        <v>163</v>
      </c>
      <c r="R22" s="415"/>
      <c r="S22" s="415"/>
      <c r="T22" s="415"/>
      <c r="U22" s="415"/>
      <c r="V22" s="416"/>
      <c r="W22" s="465" t="s">
        <v>164</v>
      </c>
      <c r="X22" s="400"/>
      <c r="Y22" s="401"/>
      <c r="Z22" s="408" t="s">
        <v>1</v>
      </c>
      <c r="AA22" s="409"/>
      <c r="AB22" s="409"/>
      <c r="AC22" s="409"/>
      <c r="AD22" s="409"/>
      <c r="AE22" s="409"/>
      <c r="AF22" s="409"/>
      <c r="AG22" s="410"/>
      <c r="AH22" s="426" t="s">
        <v>165</v>
      </c>
      <c r="AI22" s="409"/>
      <c r="AJ22" s="409"/>
      <c r="AK22" s="409"/>
      <c r="AL22" s="410"/>
      <c r="AM22" s="426" t="s">
        <v>166</v>
      </c>
      <c r="AN22" s="427"/>
      <c r="AO22" s="427"/>
      <c r="AP22" s="427"/>
      <c r="AQ22" s="427"/>
      <c r="AR22" s="428"/>
      <c r="AS22" s="414" t="s">
        <v>163</v>
      </c>
      <c r="AT22" s="415"/>
      <c r="AU22" s="415"/>
      <c r="AV22" s="415"/>
      <c r="AW22" s="415"/>
      <c r="AX22" s="432"/>
      <c r="AY22" s="449" t="s">
        <v>167</v>
      </c>
      <c r="AZ22" s="450"/>
      <c r="BA22" s="450"/>
      <c r="BB22" s="450"/>
      <c r="BC22" s="450"/>
      <c r="BD22" s="450"/>
      <c r="BE22" s="450"/>
      <c r="BF22" s="450"/>
      <c r="BG22" s="450"/>
      <c r="BH22" s="450"/>
      <c r="BI22" s="450"/>
      <c r="BJ22" s="450"/>
      <c r="BK22" s="450"/>
      <c r="BL22" s="450"/>
      <c r="BM22" s="451"/>
      <c r="BN22" s="452">
        <v>15888464</v>
      </c>
      <c r="BO22" s="453"/>
      <c r="BP22" s="453"/>
      <c r="BQ22" s="453"/>
      <c r="BR22" s="453"/>
      <c r="BS22" s="453"/>
      <c r="BT22" s="453"/>
      <c r="BU22" s="454"/>
      <c r="BV22" s="452">
        <v>15857000</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168</v>
      </c>
      <c r="AZ23" s="438"/>
      <c r="BA23" s="438"/>
      <c r="BB23" s="438"/>
      <c r="BC23" s="438"/>
      <c r="BD23" s="438"/>
      <c r="BE23" s="438"/>
      <c r="BF23" s="438"/>
      <c r="BG23" s="438"/>
      <c r="BH23" s="438"/>
      <c r="BI23" s="438"/>
      <c r="BJ23" s="438"/>
      <c r="BK23" s="438"/>
      <c r="BL23" s="438"/>
      <c r="BM23" s="439"/>
      <c r="BN23" s="423">
        <v>12608984</v>
      </c>
      <c r="BO23" s="424"/>
      <c r="BP23" s="424"/>
      <c r="BQ23" s="424"/>
      <c r="BR23" s="424"/>
      <c r="BS23" s="424"/>
      <c r="BT23" s="424"/>
      <c r="BU23" s="425"/>
      <c r="BV23" s="423">
        <v>12584340</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169</v>
      </c>
      <c r="F24" s="380"/>
      <c r="G24" s="380"/>
      <c r="H24" s="380"/>
      <c r="I24" s="380"/>
      <c r="J24" s="380"/>
      <c r="K24" s="381"/>
      <c r="L24" s="376">
        <v>1</v>
      </c>
      <c r="M24" s="377"/>
      <c r="N24" s="377"/>
      <c r="O24" s="377"/>
      <c r="P24" s="378"/>
      <c r="Q24" s="376">
        <v>7990</v>
      </c>
      <c r="R24" s="377"/>
      <c r="S24" s="377"/>
      <c r="T24" s="377"/>
      <c r="U24" s="377"/>
      <c r="V24" s="378"/>
      <c r="W24" s="466"/>
      <c r="X24" s="403"/>
      <c r="Y24" s="404"/>
      <c r="Z24" s="379" t="s">
        <v>170</v>
      </c>
      <c r="AA24" s="380"/>
      <c r="AB24" s="380"/>
      <c r="AC24" s="380"/>
      <c r="AD24" s="380"/>
      <c r="AE24" s="380"/>
      <c r="AF24" s="380"/>
      <c r="AG24" s="381"/>
      <c r="AH24" s="376">
        <v>192</v>
      </c>
      <c r="AI24" s="377"/>
      <c r="AJ24" s="377"/>
      <c r="AK24" s="377"/>
      <c r="AL24" s="378"/>
      <c r="AM24" s="376">
        <v>574656</v>
      </c>
      <c r="AN24" s="377"/>
      <c r="AO24" s="377"/>
      <c r="AP24" s="377"/>
      <c r="AQ24" s="377"/>
      <c r="AR24" s="378"/>
      <c r="AS24" s="376">
        <v>2993</v>
      </c>
      <c r="AT24" s="377"/>
      <c r="AU24" s="377"/>
      <c r="AV24" s="377"/>
      <c r="AW24" s="377"/>
      <c r="AX24" s="436"/>
      <c r="AY24" s="396" t="s">
        <v>171</v>
      </c>
      <c r="AZ24" s="397"/>
      <c r="BA24" s="397"/>
      <c r="BB24" s="397"/>
      <c r="BC24" s="397"/>
      <c r="BD24" s="397"/>
      <c r="BE24" s="397"/>
      <c r="BF24" s="397"/>
      <c r="BG24" s="397"/>
      <c r="BH24" s="397"/>
      <c r="BI24" s="397"/>
      <c r="BJ24" s="397"/>
      <c r="BK24" s="397"/>
      <c r="BL24" s="397"/>
      <c r="BM24" s="398"/>
      <c r="BN24" s="423">
        <v>11989699</v>
      </c>
      <c r="BO24" s="424"/>
      <c r="BP24" s="424"/>
      <c r="BQ24" s="424"/>
      <c r="BR24" s="424"/>
      <c r="BS24" s="424"/>
      <c r="BT24" s="424"/>
      <c r="BU24" s="425"/>
      <c r="BV24" s="423">
        <v>11900423</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172</v>
      </c>
      <c r="F25" s="380"/>
      <c r="G25" s="380"/>
      <c r="H25" s="380"/>
      <c r="I25" s="380"/>
      <c r="J25" s="380"/>
      <c r="K25" s="381"/>
      <c r="L25" s="376">
        <v>1</v>
      </c>
      <c r="M25" s="377"/>
      <c r="N25" s="377"/>
      <c r="O25" s="377"/>
      <c r="P25" s="378"/>
      <c r="Q25" s="376">
        <v>6410</v>
      </c>
      <c r="R25" s="377"/>
      <c r="S25" s="377"/>
      <c r="T25" s="377"/>
      <c r="U25" s="377"/>
      <c r="V25" s="378"/>
      <c r="W25" s="466"/>
      <c r="X25" s="403"/>
      <c r="Y25" s="404"/>
      <c r="Z25" s="379" t="s">
        <v>173</v>
      </c>
      <c r="AA25" s="380"/>
      <c r="AB25" s="380"/>
      <c r="AC25" s="380"/>
      <c r="AD25" s="380"/>
      <c r="AE25" s="380"/>
      <c r="AF25" s="380"/>
      <c r="AG25" s="381"/>
      <c r="AH25" s="376" t="s">
        <v>127</v>
      </c>
      <c r="AI25" s="377"/>
      <c r="AJ25" s="377"/>
      <c r="AK25" s="377"/>
      <c r="AL25" s="378"/>
      <c r="AM25" s="376" t="s">
        <v>127</v>
      </c>
      <c r="AN25" s="377"/>
      <c r="AO25" s="377"/>
      <c r="AP25" s="377"/>
      <c r="AQ25" s="377"/>
      <c r="AR25" s="378"/>
      <c r="AS25" s="376" t="s">
        <v>174</v>
      </c>
      <c r="AT25" s="377"/>
      <c r="AU25" s="377"/>
      <c r="AV25" s="377"/>
      <c r="AW25" s="377"/>
      <c r="AX25" s="436"/>
      <c r="AY25" s="449" t="s">
        <v>175</v>
      </c>
      <c r="AZ25" s="450"/>
      <c r="BA25" s="450"/>
      <c r="BB25" s="450"/>
      <c r="BC25" s="450"/>
      <c r="BD25" s="450"/>
      <c r="BE25" s="450"/>
      <c r="BF25" s="450"/>
      <c r="BG25" s="450"/>
      <c r="BH25" s="450"/>
      <c r="BI25" s="450"/>
      <c r="BJ25" s="450"/>
      <c r="BK25" s="450"/>
      <c r="BL25" s="450"/>
      <c r="BM25" s="451"/>
      <c r="BN25" s="452">
        <v>2247722</v>
      </c>
      <c r="BO25" s="453"/>
      <c r="BP25" s="453"/>
      <c r="BQ25" s="453"/>
      <c r="BR25" s="453"/>
      <c r="BS25" s="453"/>
      <c r="BT25" s="453"/>
      <c r="BU25" s="454"/>
      <c r="BV25" s="452">
        <v>2343969</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176</v>
      </c>
      <c r="F26" s="380"/>
      <c r="G26" s="380"/>
      <c r="H26" s="380"/>
      <c r="I26" s="380"/>
      <c r="J26" s="380"/>
      <c r="K26" s="381"/>
      <c r="L26" s="376">
        <v>1</v>
      </c>
      <c r="M26" s="377"/>
      <c r="N26" s="377"/>
      <c r="O26" s="377"/>
      <c r="P26" s="378"/>
      <c r="Q26" s="376">
        <v>5610</v>
      </c>
      <c r="R26" s="377"/>
      <c r="S26" s="377"/>
      <c r="T26" s="377"/>
      <c r="U26" s="377"/>
      <c r="V26" s="378"/>
      <c r="W26" s="466"/>
      <c r="X26" s="403"/>
      <c r="Y26" s="404"/>
      <c r="Z26" s="379" t="s">
        <v>177</v>
      </c>
      <c r="AA26" s="434"/>
      <c r="AB26" s="434"/>
      <c r="AC26" s="434"/>
      <c r="AD26" s="434"/>
      <c r="AE26" s="434"/>
      <c r="AF26" s="434"/>
      <c r="AG26" s="435"/>
      <c r="AH26" s="376">
        <v>1</v>
      </c>
      <c r="AI26" s="377"/>
      <c r="AJ26" s="377"/>
      <c r="AK26" s="377"/>
      <c r="AL26" s="378"/>
      <c r="AM26" s="376" t="s">
        <v>178</v>
      </c>
      <c r="AN26" s="377"/>
      <c r="AO26" s="377"/>
      <c r="AP26" s="377"/>
      <c r="AQ26" s="377"/>
      <c r="AR26" s="378"/>
      <c r="AS26" s="376" t="s">
        <v>178</v>
      </c>
      <c r="AT26" s="377"/>
      <c r="AU26" s="377"/>
      <c r="AV26" s="377"/>
      <c r="AW26" s="377"/>
      <c r="AX26" s="436"/>
      <c r="AY26" s="463" t="s">
        <v>179</v>
      </c>
      <c r="AZ26" s="383"/>
      <c r="BA26" s="383"/>
      <c r="BB26" s="383"/>
      <c r="BC26" s="383"/>
      <c r="BD26" s="383"/>
      <c r="BE26" s="383"/>
      <c r="BF26" s="383"/>
      <c r="BG26" s="383"/>
      <c r="BH26" s="383"/>
      <c r="BI26" s="383"/>
      <c r="BJ26" s="383"/>
      <c r="BK26" s="383"/>
      <c r="BL26" s="383"/>
      <c r="BM26" s="464"/>
      <c r="BN26" s="423" t="s">
        <v>174</v>
      </c>
      <c r="BO26" s="424"/>
      <c r="BP26" s="424"/>
      <c r="BQ26" s="424"/>
      <c r="BR26" s="424"/>
      <c r="BS26" s="424"/>
      <c r="BT26" s="424"/>
      <c r="BU26" s="425"/>
      <c r="BV26" s="423" t="s">
        <v>135</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180</v>
      </c>
      <c r="F27" s="380"/>
      <c r="G27" s="380"/>
      <c r="H27" s="380"/>
      <c r="I27" s="380"/>
      <c r="J27" s="380"/>
      <c r="K27" s="381"/>
      <c r="L27" s="376">
        <v>1</v>
      </c>
      <c r="M27" s="377"/>
      <c r="N27" s="377"/>
      <c r="O27" s="377"/>
      <c r="P27" s="378"/>
      <c r="Q27" s="376">
        <v>3940</v>
      </c>
      <c r="R27" s="377"/>
      <c r="S27" s="377"/>
      <c r="T27" s="377"/>
      <c r="U27" s="377"/>
      <c r="V27" s="378"/>
      <c r="W27" s="466"/>
      <c r="X27" s="403"/>
      <c r="Y27" s="404"/>
      <c r="Z27" s="379" t="s">
        <v>181</v>
      </c>
      <c r="AA27" s="380"/>
      <c r="AB27" s="380"/>
      <c r="AC27" s="380"/>
      <c r="AD27" s="380"/>
      <c r="AE27" s="380"/>
      <c r="AF27" s="380"/>
      <c r="AG27" s="381"/>
      <c r="AH27" s="376">
        <v>2</v>
      </c>
      <c r="AI27" s="377"/>
      <c r="AJ27" s="377"/>
      <c r="AK27" s="377"/>
      <c r="AL27" s="378"/>
      <c r="AM27" s="376" t="s">
        <v>182</v>
      </c>
      <c r="AN27" s="377"/>
      <c r="AO27" s="377"/>
      <c r="AP27" s="377"/>
      <c r="AQ27" s="377"/>
      <c r="AR27" s="378"/>
      <c r="AS27" s="376" t="s">
        <v>178</v>
      </c>
      <c r="AT27" s="377"/>
      <c r="AU27" s="377"/>
      <c r="AV27" s="377"/>
      <c r="AW27" s="377"/>
      <c r="AX27" s="436"/>
      <c r="AY27" s="460" t="s">
        <v>183</v>
      </c>
      <c r="AZ27" s="461"/>
      <c r="BA27" s="461"/>
      <c r="BB27" s="461"/>
      <c r="BC27" s="461"/>
      <c r="BD27" s="461"/>
      <c r="BE27" s="461"/>
      <c r="BF27" s="461"/>
      <c r="BG27" s="461"/>
      <c r="BH27" s="461"/>
      <c r="BI27" s="461"/>
      <c r="BJ27" s="461"/>
      <c r="BK27" s="461"/>
      <c r="BL27" s="461"/>
      <c r="BM27" s="462"/>
      <c r="BN27" s="457">
        <v>376047</v>
      </c>
      <c r="BO27" s="458"/>
      <c r="BP27" s="458"/>
      <c r="BQ27" s="458"/>
      <c r="BR27" s="458"/>
      <c r="BS27" s="458"/>
      <c r="BT27" s="458"/>
      <c r="BU27" s="459"/>
      <c r="BV27" s="457">
        <v>375959</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184</v>
      </c>
      <c r="F28" s="380"/>
      <c r="G28" s="380"/>
      <c r="H28" s="380"/>
      <c r="I28" s="380"/>
      <c r="J28" s="380"/>
      <c r="K28" s="381"/>
      <c r="L28" s="376">
        <v>1</v>
      </c>
      <c r="M28" s="377"/>
      <c r="N28" s="377"/>
      <c r="O28" s="377"/>
      <c r="P28" s="378"/>
      <c r="Q28" s="376">
        <v>3480</v>
      </c>
      <c r="R28" s="377"/>
      <c r="S28" s="377"/>
      <c r="T28" s="377"/>
      <c r="U28" s="377"/>
      <c r="V28" s="378"/>
      <c r="W28" s="466"/>
      <c r="X28" s="403"/>
      <c r="Y28" s="404"/>
      <c r="Z28" s="379" t="s">
        <v>185</v>
      </c>
      <c r="AA28" s="380"/>
      <c r="AB28" s="380"/>
      <c r="AC28" s="380"/>
      <c r="AD28" s="380"/>
      <c r="AE28" s="380"/>
      <c r="AF28" s="380"/>
      <c r="AG28" s="381"/>
      <c r="AH28" s="376" t="s">
        <v>135</v>
      </c>
      <c r="AI28" s="377"/>
      <c r="AJ28" s="377"/>
      <c r="AK28" s="377"/>
      <c r="AL28" s="378"/>
      <c r="AM28" s="376" t="s">
        <v>127</v>
      </c>
      <c r="AN28" s="377"/>
      <c r="AO28" s="377"/>
      <c r="AP28" s="377"/>
      <c r="AQ28" s="377"/>
      <c r="AR28" s="378"/>
      <c r="AS28" s="376" t="s">
        <v>127</v>
      </c>
      <c r="AT28" s="377"/>
      <c r="AU28" s="377"/>
      <c r="AV28" s="377"/>
      <c r="AW28" s="377"/>
      <c r="AX28" s="436"/>
      <c r="AY28" s="440" t="s">
        <v>186</v>
      </c>
      <c r="AZ28" s="441"/>
      <c r="BA28" s="441"/>
      <c r="BB28" s="442"/>
      <c r="BC28" s="449" t="s">
        <v>46</v>
      </c>
      <c r="BD28" s="450"/>
      <c r="BE28" s="450"/>
      <c r="BF28" s="450"/>
      <c r="BG28" s="450"/>
      <c r="BH28" s="450"/>
      <c r="BI28" s="450"/>
      <c r="BJ28" s="450"/>
      <c r="BK28" s="450"/>
      <c r="BL28" s="450"/>
      <c r="BM28" s="451"/>
      <c r="BN28" s="452">
        <v>1335910</v>
      </c>
      <c r="BO28" s="453"/>
      <c r="BP28" s="453"/>
      <c r="BQ28" s="453"/>
      <c r="BR28" s="453"/>
      <c r="BS28" s="453"/>
      <c r="BT28" s="453"/>
      <c r="BU28" s="454"/>
      <c r="BV28" s="452">
        <v>1162126</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187</v>
      </c>
      <c r="F29" s="380"/>
      <c r="G29" s="380"/>
      <c r="H29" s="380"/>
      <c r="I29" s="380"/>
      <c r="J29" s="380"/>
      <c r="K29" s="381"/>
      <c r="L29" s="376">
        <v>11</v>
      </c>
      <c r="M29" s="377"/>
      <c r="N29" s="377"/>
      <c r="O29" s="377"/>
      <c r="P29" s="378"/>
      <c r="Q29" s="376">
        <v>3180</v>
      </c>
      <c r="R29" s="377"/>
      <c r="S29" s="377"/>
      <c r="T29" s="377"/>
      <c r="U29" s="377"/>
      <c r="V29" s="378"/>
      <c r="W29" s="467"/>
      <c r="X29" s="468"/>
      <c r="Y29" s="469"/>
      <c r="Z29" s="379" t="s">
        <v>188</v>
      </c>
      <c r="AA29" s="380"/>
      <c r="AB29" s="380"/>
      <c r="AC29" s="380"/>
      <c r="AD29" s="380"/>
      <c r="AE29" s="380"/>
      <c r="AF29" s="380"/>
      <c r="AG29" s="381"/>
      <c r="AH29" s="376">
        <v>194</v>
      </c>
      <c r="AI29" s="377"/>
      <c r="AJ29" s="377"/>
      <c r="AK29" s="377"/>
      <c r="AL29" s="378"/>
      <c r="AM29" s="376">
        <v>582892</v>
      </c>
      <c r="AN29" s="377"/>
      <c r="AO29" s="377"/>
      <c r="AP29" s="377"/>
      <c r="AQ29" s="377"/>
      <c r="AR29" s="378"/>
      <c r="AS29" s="376">
        <v>3005</v>
      </c>
      <c r="AT29" s="377"/>
      <c r="AU29" s="377"/>
      <c r="AV29" s="377"/>
      <c r="AW29" s="377"/>
      <c r="AX29" s="436"/>
      <c r="AY29" s="443"/>
      <c r="AZ29" s="444"/>
      <c r="BA29" s="444"/>
      <c r="BB29" s="445"/>
      <c r="BC29" s="437" t="s">
        <v>189</v>
      </c>
      <c r="BD29" s="438"/>
      <c r="BE29" s="438"/>
      <c r="BF29" s="438"/>
      <c r="BG29" s="438"/>
      <c r="BH29" s="438"/>
      <c r="BI29" s="438"/>
      <c r="BJ29" s="438"/>
      <c r="BK29" s="438"/>
      <c r="BL29" s="438"/>
      <c r="BM29" s="439"/>
      <c r="BN29" s="423">
        <v>175366</v>
      </c>
      <c r="BO29" s="424"/>
      <c r="BP29" s="424"/>
      <c r="BQ29" s="424"/>
      <c r="BR29" s="424"/>
      <c r="BS29" s="424"/>
      <c r="BT29" s="424"/>
      <c r="BU29" s="425"/>
      <c r="BV29" s="423">
        <v>96819</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190</v>
      </c>
      <c r="X30" s="391"/>
      <c r="Y30" s="391"/>
      <c r="Z30" s="391"/>
      <c r="AA30" s="391"/>
      <c r="AB30" s="391"/>
      <c r="AC30" s="391"/>
      <c r="AD30" s="391"/>
      <c r="AE30" s="391"/>
      <c r="AF30" s="391"/>
      <c r="AG30" s="392"/>
      <c r="AH30" s="393">
        <v>99.2</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48</v>
      </c>
      <c r="BD30" s="397"/>
      <c r="BE30" s="397"/>
      <c r="BF30" s="397"/>
      <c r="BG30" s="397"/>
      <c r="BH30" s="397"/>
      <c r="BI30" s="397"/>
      <c r="BJ30" s="397"/>
      <c r="BK30" s="397"/>
      <c r="BL30" s="397"/>
      <c r="BM30" s="398"/>
      <c r="BN30" s="457">
        <v>1244466</v>
      </c>
      <c r="BO30" s="458"/>
      <c r="BP30" s="458"/>
      <c r="BQ30" s="458"/>
      <c r="BR30" s="458"/>
      <c r="BS30" s="458"/>
      <c r="BT30" s="458"/>
      <c r="BU30" s="459"/>
      <c r="BV30" s="457">
        <v>1619221</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191</v>
      </c>
      <c r="D32" s="382"/>
      <c r="E32" s="382"/>
      <c r="F32" s="382"/>
      <c r="G32" s="382"/>
      <c r="H32" s="382"/>
      <c r="I32" s="382"/>
      <c r="J32" s="382"/>
      <c r="K32" s="382"/>
      <c r="L32" s="382"/>
      <c r="M32" s="382"/>
      <c r="N32" s="382"/>
      <c r="O32" s="382"/>
      <c r="P32" s="382"/>
      <c r="Q32" s="382"/>
      <c r="R32" s="382"/>
      <c r="S32" s="382"/>
      <c r="U32" s="383" t="s">
        <v>192</v>
      </c>
      <c r="V32" s="383"/>
      <c r="W32" s="383"/>
      <c r="X32" s="383"/>
      <c r="Y32" s="383"/>
      <c r="Z32" s="383"/>
      <c r="AA32" s="383"/>
      <c r="AB32" s="383"/>
      <c r="AC32" s="383"/>
      <c r="AD32" s="383"/>
      <c r="AE32" s="383"/>
      <c r="AF32" s="383"/>
      <c r="AG32" s="383"/>
      <c r="AH32" s="383"/>
      <c r="AI32" s="383"/>
      <c r="AJ32" s="383"/>
      <c r="AK32" s="383"/>
      <c r="AM32" s="383" t="s">
        <v>193</v>
      </c>
      <c r="AN32" s="383"/>
      <c r="AO32" s="383"/>
      <c r="AP32" s="383"/>
      <c r="AQ32" s="383"/>
      <c r="AR32" s="383"/>
      <c r="AS32" s="383"/>
      <c r="AT32" s="383"/>
      <c r="AU32" s="383"/>
      <c r="AV32" s="383"/>
      <c r="AW32" s="383"/>
      <c r="AX32" s="383"/>
      <c r="AY32" s="383"/>
      <c r="AZ32" s="383"/>
      <c r="BA32" s="383"/>
      <c r="BB32" s="383"/>
      <c r="BC32" s="383"/>
      <c r="BE32" s="383" t="s">
        <v>194</v>
      </c>
      <c r="BF32" s="383"/>
      <c r="BG32" s="383"/>
      <c r="BH32" s="383"/>
      <c r="BI32" s="383"/>
      <c r="BJ32" s="383"/>
      <c r="BK32" s="383"/>
      <c r="BL32" s="383"/>
      <c r="BM32" s="383"/>
      <c r="BN32" s="383"/>
      <c r="BO32" s="383"/>
      <c r="BP32" s="383"/>
      <c r="BQ32" s="383"/>
      <c r="BR32" s="383"/>
      <c r="BS32" s="383"/>
      <c r="BT32" s="383"/>
      <c r="BU32" s="383"/>
      <c r="BW32" s="383" t="s">
        <v>195</v>
      </c>
      <c r="BX32" s="383"/>
      <c r="BY32" s="383"/>
      <c r="BZ32" s="383"/>
      <c r="CA32" s="383"/>
      <c r="CB32" s="383"/>
      <c r="CC32" s="383"/>
      <c r="CD32" s="383"/>
      <c r="CE32" s="383"/>
      <c r="CF32" s="383"/>
      <c r="CG32" s="383"/>
      <c r="CH32" s="383"/>
      <c r="CI32" s="383"/>
      <c r="CJ32" s="383"/>
      <c r="CK32" s="383"/>
      <c r="CL32" s="383"/>
      <c r="CM32" s="383"/>
      <c r="CO32" s="383" t="s">
        <v>196</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197</v>
      </c>
      <c r="D33" s="375"/>
      <c r="E33" s="374" t="s">
        <v>198</v>
      </c>
      <c r="F33" s="374"/>
      <c r="G33" s="374"/>
      <c r="H33" s="374"/>
      <c r="I33" s="374"/>
      <c r="J33" s="374"/>
      <c r="K33" s="374"/>
      <c r="L33" s="374"/>
      <c r="M33" s="374"/>
      <c r="N33" s="374"/>
      <c r="O33" s="374"/>
      <c r="P33" s="374"/>
      <c r="Q33" s="374"/>
      <c r="R33" s="374"/>
      <c r="S33" s="374"/>
      <c r="T33" s="203"/>
      <c r="U33" s="375" t="s">
        <v>199</v>
      </c>
      <c r="V33" s="375"/>
      <c r="W33" s="374" t="s">
        <v>200</v>
      </c>
      <c r="X33" s="374"/>
      <c r="Y33" s="374"/>
      <c r="Z33" s="374"/>
      <c r="AA33" s="374"/>
      <c r="AB33" s="374"/>
      <c r="AC33" s="374"/>
      <c r="AD33" s="374"/>
      <c r="AE33" s="374"/>
      <c r="AF33" s="374"/>
      <c r="AG33" s="374"/>
      <c r="AH33" s="374"/>
      <c r="AI33" s="374"/>
      <c r="AJ33" s="374"/>
      <c r="AK33" s="374"/>
      <c r="AL33" s="203"/>
      <c r="AM33" s="375" t="s">
        <v>197</v>
      </c>
      <c r="AN33" s="375"/>
      <c r="AO33" s="374" t="s">
        <v>198</v>
      </c>
      <c r="AP33" s="374"/>
      <c r="AQ33" s="374"/>
      <c r="AR33" s="374"/>
      <c r="AS33" s="374"/>
      <c r="AT33" s="374"/>
      <c r="AU33" s="374"/>
      <c r="AV33" s="374"/>
      <c r="AW33" s="374"/>
      <c r="AX33" s="374"/>
      <c r="AY33" s="374"/>
      <c r="AZ33" s="374"/>
      <c r="BA33" s="374"/>
      <c r="BB33" s="374"/>
      <c r="BC33" s="374"/>
      <c r="BD33" s="204"/>
      <c r="BE33" s="374" t="s">
        <v>201</v>
      </c>
      <c r="BF33" s="374"/>
      <c r="BG33" s="374" t="s">
        <v>202</v>
      </c>
      <c r="BH33" s="374"/>
      <c r="BI33" s="374"/>
      <c r="BJ33" s="374"/>
      <c r="BK33" s="374"/>
      <c r="BL33" s="374"/>
      <c r="BM33" s="374"/>
      <c r="BN33" s="374"/>
      <c r="BO33" s="374"/>
      <c r="BP33" s="374"/>
      <c r="BQ33" s="374"/>
      <c r="BR33" s="374"/>
      <c r="BS33" s="374"/>
      <c r="BT33" s="374"/>
      <c r="BU33" s="374"/>
      <c r="BV33" s="204"/>
      <c r="BW33" s="375" t="s">
        <v>201</v>
      </c>
      <c r="BX33" s="375"/>
      <c r="BY33" s="374" t="s">
        <v>203</v>
      </c>
      <c r="BZ33" s="374"/>
      <c r="CA33" s="374"/>
      <c r="CB33" s="374"/>
      <c r="CC33" s="374"/>
      <c r="CD33" s="374"/>
      <c r="CE33" s="374"/>
      <c r="CF33" s="374"/>
      <c r="CG33" s="374"/>
      <c r="CH33" s="374"/>
      <c r="CI33" s="374"/>
      <c r="CJ33" s="374"/>
      <c r="CK33" s="374"/>
      <c r="CL33" s="374"/>
      <c r="CM33" s="374"/>
      <c r="CN33" s="203"/>
      <c r="CO33" s="375" t="s">
        <v>199</v>
      </c>
      <c r="CP33" s="375"/>
      <c r="CQ33" s="374" t="s">
        <v>204</v>
      </c>
      <c r="CR33" s="374"/>
      <c r="CS33" s="374"/>
      <c r="CT33" s="374"/>
      <c r="CU33" s="374"/>
      <c r="CV33" s="374"/>
      <c r="CW33" s="374"/>
      <c r="CX33" s="374"/>
      <c r="CY33" s="374"/>
      <c r="CZ33" s="374"/>
      <c r="DA33" s="374"/>
      <c r="DB33" s="374"/>
      <c r="DC33" s="374"/>
      <c r="DD33" s="374"/>
      <c r="DE33" s="374"/>
      <c r="DF33" s="203"/>
      <c r="DG33" s="373" t="s">
        <v>205</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f>IF(AO34="","",MAX(C34:D43,U34:V43)+1)</f>
        <v>5</v>
      </c>
      <c r="AN34" s="371"/>
      <c r="AO34" s="372" t="str">
        <f>IF('各会計、関係団体の財政状況及び健全化判断比率'!B31="","",'各会計、関係団体の財政状況及び健全化判断比率'!B31)</f>
        <v>病院事業会計</v>
      </c>
      <c r="AP34" s="372"/>
      <c r="AQ34" s="372"/>
      <c r="AR34" s="372"/>
      <c r="AS34" s="372"/>
      <c r="AT34" s="372"/>
      <c r="AU34" s="372"/>
      <c r="AV34" s="372"/>
      <c r="AW34" s="372"/>
      <c r="AX34" s="372"/>
      <c r="AY34" s="372"/>
      <c r="AZ34" s="372"/>
      <c r="BA34" s="372"/>
      <c r="BB34" s="372"/>
      <c r="BC34" s="372"/>
      <c r="BD34" s="178"/>
      <c r="BE34" s="371" t="str">
        <f>IF(BG34="","",MAX(C34:D43,U34:V43,AM34:AN43)+1)</f>
        <v/>
      </c>
      <c r="BF34" s="371"/>
      <c r="BG34" s="372"/>
      <c r="BH34" s="372"/>
      <c r="BI34" s="372"/>
      <c r="BJ34" s="372"/>
      <c r="BK34" s="372"/>
      <c r="BL34" s="372"/>
      <c r="BM34" s="372"/>
      <c r="BN34" s="372"/>
      <c r="BO34" s="372"/>
      <c r="BP34" s="372"/>
      <c r="BQ34" s="372"/>
      <c r="BR34" s="372"/>
      <c r="BS34" s="372"/>
      <c r="BT34" s="372"/>
      <c r="BU34" s="372"/>
      <c r="BV34" s="178"/>
      <c r="BW34" s="371">
        <f>IF(BY34="","",MAX(C34:D43,U34:V43,AM34:AN43,BE34:BF43)+1)</f>
        <v>7</v>
      </c>
      <c r="BX34" s="371"/>
      <c r="BY34" s="372" t="str">
        <f>IF('各会計、関係団体の財政状況及び健全化判断比率'!B68="","",'各会計、関係団体の財政状況及び健全化判断比率'!B68)</f>
        <v>空知教育センター組合</v>
      </c>
      <c r="BZ34" s="372"/>
      <c r="CA34" s="372"/>
      <c r="CB34" s="372"/>
      <c r="CC34" s="372"/>
      <c r="CD34" s="372"/>
      <c r="CE34" s="372"/>
      <c r="CF34" s="372"/>
      <c r="CG34" s="372"/>
      <c r="CH34" s="372"/>
      <c r="CI34" s="372"/>
      <c r="CJ34" s="372"/>
      <c r="CK34" s="372"/>
      <c r="CL34" s="372"/>
      <c r="CM34" s="372"/>
      <c r="CN34" s="178"/>
      <c r="CO34" s="371">
        <f>IF(CQ34="","",MAX(C34:D43,U34:V43,AM34:AN43,BE34:BF43,BW34:BX43)+1)</f>
        <v>14</v>
      </c>
      <c r="CP34" s="371"/>
      <c r="CQ34" s="372" t="str">
        <f>IF('各会計、関係団体の財政状況及び健全化判断比率'!BS7="","",'各会計、関係団体の財政状況及び健全化判断比率'!BS7)</f>
        <v>砂川市土地開発公社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78"/>
      <c r="AM35" s="371">
        <f t="shared" ref="AM35:AM43" si="0">IF(AO35="","",AM34+1)</f>
        <v>6</v>
      </c>
      <c r="AN35" s="371"/>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8</v>
      </c>
      <c r="BX35" s="371"/>
      <c r="BY35" s="372" t="str">
        <f>IF('各会計、関係団体の財政状況及び健全化判断比率'!B69="","",'各会計、関係団体の財政状況及び健全化判断比率'!B69)</f>
        <v>砂川地区保健衛生組合</v>
      </c>
      <c r="BZ35" s="372"/>
      <c r="CA35" s="372"/>
      <c r="CB35" s="372"/>
      <c r="CC35" s="372"/>
      <c r="CD35" s="372"/>
      <c r="CE35" s="372"/>
      <c r="CF35" s="372"/>
      <c r="CG35" s="372"/>
      <c r="CH35" s="372"/>
      <c r="CI35" s="372"/>
      <c r="CJ35" s="372"/>
      <c r="CK35" s="372"/>
      <c r="CL35" s="372"/>
      <c r="CM35" s="372"/>
      <c r="CN35" s="178"/>
      <c r="CO35" s="371">
        <f t="shared" ref="CO35:CO43" si="3">IF(CQ35="","",CO34+1)</f>
        <v>15</v>
      </c>
      <c r="CP35" s="371"/>
      <c r="CQ35" s="372" t="str">
        <f>IF('各会計、関係団体の財政状況及び健全化判断比率'!BS8="","",'各会計、関係団体の財政状況及び健全化判断比率'!BS8)</f>
        <v>北海道こどもの国協会</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9</v>
      </c>
      <c r="BX36" s="371"/>
      <c r="BY36" s="372" t="str">
        <f>IF('各会計、関係団体の財政状況及び健全化判断比率'!B70="","",'各会計、関係団体の財政状況及び健全化判断比率'!B70)</f>
        <v>中・北空知廃棄物処理広域連合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10</v>
      </c>
      <c r="BX37" s="371"/>
      <c r="BY37" s="372" t="str">
        <f>IF('各会計、関係団体の財政状況及び健全化判断比率'!B71="","",'各会計、関係団体の財政状況及び健全化判断比率'!B71)</f>
        <v>中空知広域市町村圏組合（普通会計分）</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11</v>
      </c>
      <c r="BX38" s="371"/>
      <c r="BY38" s="372" t="str">
        <f>IF('各会計、関係団体の財政状況及び健全化判断比率'!B72="","",'各会計、関係団体の財政状況及び健全化判断比率'!B72)</f>
        <v>砂川地区広域消防組合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12</v>
      </c>
      <c r="BX39" s="371"/>
      <c r="BY39" s="372" t="str">
        <f>IF('各会計、関係団体の財政状況及び健全化判断比率'!B73="","",'各会計、関係団体の財政状況及び健全化判断比率'!B73)</f>
        <v>中空知広域水道企業団</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13</v>
      </c>
      <c r="BX40" s="371"/>
      <c r="BY40" s="372" t="str">
        <f>IF('各会計、関係団体の財政状況及び健全化判断比率'!B74="","",'各会計、関係団体の財政状況及び健全化判断比率'!B74)</f>
        <v>石狩川流域下水道組合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68" t="s">
        <v>207</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208</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209</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210</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211</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212</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213</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0" t="s">
        <v>586</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80" t="s">
        <v>558</v>
      </c>
      <c r="D34" s="1180"/>
      <c r="E34" s="1181"/>
      <c r="F34" s="32">
        <v>46.73</v>
      </c>
      <c r="G34" s="33">
        <v>43.45</v>
      </c>
      <c r="H34" s="33">
        <v>38.11</v>
      </c>
      <c r="I34" s="33">
        <v>40.97</v>
      </c>
      <c r="J34" s="34">
        <v>45.53</v>
      </c>
      <c r="K34" s="22"/>
      <c r="L34" s="22"/>
      <c r="M34" s="22"/>
      <c r="N34" s="22"/>
      <c r="O34" s="22"/>
      <c r="P34" s="22"/>
    </row>
    <row r="35" spans="1:16" ht="39" customHeight="1" x14ac:dyDescent="0.15">
      <c r="A35" s="22"/>
      <c r="B35" s="35"/>
      <c r="C35" s="1174" t="s">
        <v>559</v>
      </c>
      <c r="D35" s="1175"/>
      <c r="E35" s="1176"/>
      <c r="F35" s="36">
        <v>5.96</v>
      </c>
      <c r="G35" s="37">
        <v>6.34</v>
      </c>
      <c r="H35" s="37">
        <v>6.1</v>
      </c>
      <c r="I35" s="37">
        <v>6.15</v>
      </c>
      <c r="J35" s="38">
        <v>11.1</v>
      </c>
      <c r="K35" s="22"/>
      <c r="L35" s="22"/>
      <c r="M35" s="22"/>
      <c r="N35" s="22"/>
      <c r="O35" s="22"/>
      <c r="P35" s="22"/>
    </row>
    <row r="36" spans="1:16" ht="39" customHeight="1" x14ac:dyDescent="0.15">
      <c r="A36" s="22"/>
      <c r="B36" s="35"/>
      <c r="C36" s="1174" t="s">
        <v>560</v>
      </c>
      <c r="D36" s="1175"/>
      <c r="E36" s="1176"/>
      <c r="F36" s="36" t="s">
        <v>522</v>
      </c>
      <c r="G36" s="37" t="s">
        <v>522</v>
      </c>
      <c r="H36" s="37">
        <v>0.31</v>
      </c>
      <c r="I36" s="37">
        <v>0.84</v>
      </c>
      <c r="J36" s="38">
        <v>1.36</v>
      </c>
      <c r="K36" s="22"/>
      <c r="L36" s="22"/>
      <c r="M36" s="22"/>
      <c r="N36" s="22"/>
      <c r="O36" s="22"/>
      <c r="P36" s="22"/>
    </row>
    <row r="37" spans="1:16" ht="39" customHeight="1" x14ac:dyDescent="0.15">
      <c r="A37" s="22"/>
      <c r="B37" s="35"/>
      <c r="C37" s="1174" t="s">
        <v>561</v>
      </c>
      <c r="D37" s="1175"/>
      <c r="E37" s="1176"/>
      <c r="F37" s="36">
        <v>0.83</v>
      </c>
      <c r="G37" s="37">
        <v>0.39</v>
      </c>
      <c r="H37" s="37">
        <v>0.18</v>
      </c>
      <c r="I37" s="37">
        <v>0.11</v>
      </c>
      <c r="J37" s="38">
        <v>0.89</v>
      </c>
      <c r="K37" s="22"/>
      <c r="L37" s="22"/>
      <c r="M37" s="22"/>
      <c r="N37" s="22"/>
      <c r="O37" s="22"/>
      <c r="P37" s="22"/>
    </row>
    <row r="38" spans="1:16" ht="39" customHeight="1" x14ac:dyDescent="0.15">
      <c r="A38" s="22"/>
      <c r="B38" s="35"/>
      <c r="C38" s="1174" t="s">
        <v>562</v>
      </c>
      <c r="D38" s="1175"/>
      <c r="E38" s="1176"/>
      <c r="F38" s="36">
        <v>1.1100000000000001</v>
      </c>
      <c r="G38" s="37">
        <v>0.65</v>
      </c>
      <c r="H38" s="37">
        <v>1.02</v>
      </c>
      <c r="I38" s="37">
        <v>0.3</v>
      </c>
      <c r="J38" s="38">
        <v>0.4</v>
      </c>
      <c r="K38" s="22"/>
      <c r="L38" s="22"/>
      <c r="M38" s="22"/>
      <c r="N38" s="22"/>
      <c r="O38" s="22"/>
      <c r="P38" s="22"/>
    </row>
    <row r="39" spans="1:16" ht="39" customHeight="1" x14ac:dyDescent="0.15">
      <c r="A39" s="22"/>
      <c r="B39" s="35"/>
      <c r="C39" s="1174" t="s">
        <v>563</v>
      </c>
      <c r="D39" s="1175"/>
      <c r="E39" s="1176"/>
      <c r="F39" s="36">
        <v>0</v>
      </c>
      <c r="G39" s="37">
        <v>0</v>
      </c>
      <c r="H39" s="37">
        <v>0</v>
      </c>
      <c r="I39" s="37">
        <v>0</v>
      </c>
      <c r="J39" s="38">
        <v>0</v>
      </c>
      <c r="K39" s="22"/>
      <c r="L39" s="22"/>
      <c r="M39" s="22"/>
      <c r="N39" s="22"/>
      <c r="O39" s="22"/>
      <c r="P39" s="22"/>
    </row>
    <row r="40" spans="1:16" ht="39" customHeight="1" x14ac:dyDescent="0.15">
      <c r="A40" s="22"/>
      <c r="B40" s="35"/>
      <c r="C40" s="1174"/>
      <c r="D40" s="1175"/>
      <c r="E40" s="1176"/>
      <c r="F40" s="36"/>
      <c r="G40" s="37"/>
      <c r="H40" s="37"/>
      <c r="I40" s="37"/>
      <c r="J40" s="38"/>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564</v>
      </c>
      <c r="D42" s="1175"/>
      <c r="E42" s="1176"/>
      <c r="F42" s="36" t="s">
        <v>522</v>
      </c>
      <c r="G42" s="37" t="s">
        <v>522</v>
      </c>
      <c r="H42" s="37" t="s">
        <v>522</v>
      </c>
      <c r="I42" s="37" t="s">
        <v>522</v>
      </c>
      <c r="J42" s="38" t="s">
        <v>522</v>
      </c>
      <c r="K42" s="22"/>
      <c r="L42" s="22"/>
      <c r="M42" s="22"/>
      <c r="N42" s="22"/>
      <c r="O42" s="22"/>
      <c r="P42" s="22"/>
    </row>
    <row r="43" spans="1:16" ht="39" customHeight="1" thickBot="1" x14ac:dyDescent="0.2">
      <c r="A43" s="22"/>
      <c r="B43" s="40"/>
      <c r="C43" s="1177" t="s">
        <v>565</v>
      </c>
      <c r="D43" s="1178"/>
      <c r="E43" s="1179"/>
      <c r="F43" s="41">
        <v>0</v>
      </c>
      <c r="G43" s="42">
        <v>0.05</v>
      </c>
      <c r="H43" s="42" t="s">
        <v>522</v>
      </c>
      <c r="I43" s="42" t="s">
        <v>522</v>
      </c>
      <c r="J43" s="43" t="s">
        <v>522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1Sj9IapnTZ83YaOcJ5974dx/QtFbVRLD7Q3Ne5UeGr4BlejOEdOKbwTobeBk5L4UnydtMQ6CNIygHqCVx5cNQ==" saltValue="e2DGKFFv4oQ1T+/K5hIU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00" t="s">
        <v>10</v>
      </c>
      <c r="C45" s="1201"/>
      <c r="D45" s="58"/>
      <c r="E45" s="1206" t="s">
        <v>11</v>
      </c>
      <c r="F45" s="1206"/>
      <c r="G45" s="1206"/>
      <c r="H45" s="1206"/>
      <c r="I45" s="1206"/>
      <c r="J45" s="1207"/>
      <c r="K45" s="59">
        <v>1190</v>
      </c>
      <c r="L45" s="60">
        <v>1127</v>
      </c>
      <c r="M45" s="60">
        <v>1098</v>
      </c>
      <c r="N45" s="60">
        <v>1119</v>
      </c>
      <c r="O45" s="61">
        <v>1218</v>
      </c>
      <c r="P45" s="48"/>
      <c r="Q45" s="48"/>
      <c r="R45" s="48"/>
      <c r="S45" s="48"/>
      <c r="T45" s="48"/>
      <c r="U45" s="48"/>
    </row>
    <row r="46" spans="1:21" ht="30.75" customHeight="1" x14ac:dyDescent="0.15">
      <c r="A46" s="48"/>
      <c r="B46" s="1202"/>
      <c r="C46" s="1203"/>
      <c r="D46" s="62"/>
      <c r="E46" s="1184" t="s">
        <v>12</v>
      </c>
      <c r="F46" s="1184"/>
      <c r="G46" s="1184"/>
      <c r="H46" s="1184"/>
      <c r="I46" s="1184"/>
      <c r="J46" s="1185"/>
      <c r="K46" s="63" t="s">
        <v>522</v>
      </c>
      <c r="L46" s="64" t="s">
        <v>522</v>
      </c>
      <c r="M46" s="64" t="s">
        <v>522</v>
      </c>
      <c r="N46" s="64" t="s">
        <v>522</v>
      </c>
      <c r="O46" s="65" t="s">
        <v>522</v>
      </c>
      <c r="P46" s="48"/>
      <c r="Q46" s="48"/>
      <c r="R46" s="48"/>
      <c r="S46" s="48"/>
      <c r="T46" s="48"/>
      <c r="U46" s="48"/>
    </row>
    <row r="47" spans="1:21" ht="30.75" customHeight="1" x14ac:dyDescent="0.15">
      <c r="A47" s="48"/>
      <c r="B47" s="1202"/>
      <c r="C47" s="1203"/>
      <c r="D47" s="62"/>
      <c r="E47" s="1184" t="s">
        <v>13</v>
      </c>
      <c r="F47" s="1184"/>
      <c r="G47" s="1184"/>
      <c r="H47" s="1184"/>
      <c r="I47" s="1184"/>
      <c r="J47" s="1185"/>
      <c r="K47" s="63" t="s">
        <v>522</v>
      </c>
      <c r="L47" s="64" t="s">
        <v>522</v>
      </c>
      <c r="M47" s="64" t="s">
        <v>522</v>
      </c>
      <c r="N47" s="64" t="s">
        <v>522</v>
      </c>
      <c r="O47" s="65" t="s">
        <v>522</v>
      </c>
      <c r="P47" s="48"/>
      <c r="Q47" s="48"/>
      <c r="R47" s="48"/>
      <c r="S47" s="48"/>
      <c r="T47" s="48"/>
      <c r="U47" s="48"/>
    </row>
    <row r="48" spans="1:21" ht="30.75" customHeight="1" x14ac:dyDescent="0.15">
      <c r="A48" s="48"/>
      <c r="B48" s="1202"/>
      <c r="C48" s="1203"/>
      <c r="D48" s="62"/>
      <c r="E48" s="1184" t="s">
        <v>14</v>
      </c>
      <c r="F48" s="1184"/>
      <c r="G48" s="1184"/>
      <c r="H48" s="1184"/>
      <c r="I48" s="1184"/>
      <c r="J48" s="1185"/>
      <c r="K48" s="63">
        <v>682</v>
      </c>
      <c r="L48" s="64">
        <v>703</v>
      </c>
      <c r="M48" s="64">
        <v>766</v>
      </c>
      <c r="N48" s="64">
        <v>798</v>
      </c>
      <c r="O48" s="65">
        <v>812</v>
      </c>
      <c r="P48" s="48"/>
      <c r="Q48" s="48"/>
      <c r="R48" s="48"/>
      <c r="S48" s="48"/>
      <c r="T48" s="48"/>
      <c r="U48" s="48"/>
    </row>
    <row r="49" spans="1:21" ht="30.75" customHeight="1" x14ac:dyDescent="0.15">
      <c r="A49" s="48"/>
      <c r="B49" s="1202"/>
      <c r="C49" s="1203"/>
      <c r="D49" s="62"/>
      <c r="E49" s="1184" t="s">
        <v>15</v>
      </c>
      <c r="F49" s="1184"/>
      <c r="G49" s="1184"/>
      <c r="H49" s="1184"/>
      <c r="I49" s="1184"/>
      <c r="J49" s="1185"/>
      <c r="K49" s="63">
        <v>162</v>
      </c>
      <c r="L49" s="64">
        <v>35</v>
      </c>
      <c r="M49" s="64">
        <v>50</v>
      </c>
      <c r="N49" s="64">
        <v>47</v>
      </c>
      <c r="O49" s="65">
        <v>52</v>
      </c>
      <c r="P49" s="48"/>
      <c r="Q49" s="48"/>
      <c r="R49" s="48"/>
      <c r="S49" s="48"/>
      <c r="T49" s="48"/>
      <c r="U49" s="48"/>
    </row>
    <row r="50" spans="1:21" ht="30.75" customHeight="1" x14ac:dyDescent="0.15">
      <c r="A50" s="48"/>
      <c r="B50" s="1202"/>
      <c r="C50" s="1203"/>
      <c r="D50" s="62"/>
      <c r="E50" s="1184" t="s">
        <v>16</v>
      </c>
      <c r="F50" s="1184"/>
      <c r="G50" s="1184"/>
      <c r="H50" s="1184"/>
      <c r="I50" s="1184"/>
      <c r="J50" s="1185"/>
      <c r="K50" s="63" t="s">
        <v>522</v>
      </c>
      <c r="L50" s="64" t="s">
        <v>522</v>
      </c>
      <c r="M50" s="64" t="s">
        <v>522</v>
      </c>
      <c r="N50" s="64" t="s">
        <v>522</v>
      </c>
      <c r="O50" s="65" t="s">
        <v>522</v>
      </c>
      <c r="P50" s="48"/>
      <c r="Q50" s="48"/>
      <c r="R50" s="48"/>
      <c r="S50" s="48"/>
      <c r="T50" s="48"/>
      <c r="U50" s="48"/>
    </row>
    <row r="51" spans="1:21" ht="30.75" customHeight="1" x14ac:dyDescent="0.15">
      <c r="A51" s="48"/>
      <c r="B51" s="1204"/>
      <c r="C51" s="1205"/>
      <c r="D51" s="66"/>
      <c r="E51" s="1184" t="s">
        <v>17</v>
      </c>
      <c r="F51" s="1184"/>
      <c r="G51" s="1184"/>
      <c r="H51" s="1184"/>
      <c r="I51" s="1184"/>
      <c r="J51" s="1185"/>
      <c r="K51" s="63" t="s">
        <v>522</v>
      </c>
      <c r="L51" s="64" t="s">
        <v>522</v>
      </c>
      <c r="M51" s="64" t="s">
        <v>522</v>
      </c>
      <c r="N51" s="64" t="s">
        <v>522</v>
      </c>
      <c r="O51" s="65" t="s">
        <v>522</v>
      </c>
      <c r="P51" s="48"/>
      <c r="Q51" s="48"/>
      <c r="R51" s="48"/>
      <c r="S51" s="48"/>
      <c r="T51" s="48"/>
      <c r="U51" s="48"/>
    </row>
    <row r="52" spans="1:21" ht="30.75" customHeight="1" x14ac:dyDescent="0.15">
      <c r="A52" s="48"/>
      <c r="B52" s="1182" t="s">
        <v>18</v>
      </c>
      <c r="C52" s="1183"/>
      <c r="D52" s="66"/>
      <c r="E52" s="1184" t="s">
        <v>19</v>
      </c>
      <c r="F52" s="1184"/>
      <c r="G52" s="1184"/>
      <c r="H52" s="1184"/>
      <c r="I52" s="1184"/>
      <c r="J52" s="1185"/>
      <c r="K52" s="63">
        <v>1749</v>
      </c>
      <c r="L52" s="64">
        <v>1670</v>
      </c>
      <c r="M52" s="64">
        <v>1650</v>
      </c>
      <c r="N52" s="64">
        <v>1694</v>
      </c>
      <c r="O52" s="65">
        <v>1767</v>
      </c>
      <c r="P52" s="48"/>
      <c r="Q52" s="48"/>
      <c r="R52" s="48"/>
      <c r="S52" s="48"/>
      <c r="T52" s="48"/>
      <c r="U52" s="48"/>
    </row>
    <row r="53" spans="1:21" ht="30.75" customHeight="1" thickBot="1" x14ac:dyDescent="0.2">
      <c r="A53" s="48"/>
      <c r="B53" s="1186" t="s">
        <v>20</v>
      </c>
      <c r="C53" s="1187"/>
      <c r="D53" s="67"/>
      <c r="E53" s="1188" t="s">
        <v>21</v>
      </c>
      <c r="F53" s="1188"/>
      <c r="G53" s="1188"/>
      <c r="H53" s="1188"/>
      <c r="I53" s="1188"/>
      <c r="J53" s="1189"/>
      <c r="K53" s="68">
        <v>285</v>
      </c>
      <c r="L53" s="69">
        <v>195</v>
      </c>
      <c r="M53" s="69">
        <v>264</v>
      </c>
      <c r="N53" s="69">
        <v>270</v>
      </c>
      <c r="O53" s="70">
        <v>315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190" t="s">
        <v>24</v>
      </c>
      <c r="C57" s="1191"/>
      <c r="D57" s="1194" t="s">
        <v>25</v>
      </c>
      <c r="E57" s="1195"/>
      <c r="F57" s="1195"/>
      <c r="G57" s="1195"/>
      <c r="H57" s="1195"/>
      <c r="I57" s="1195"/>
      <c r="J57" s="1196"/>
      <c r="K57" s="83"/>
      <c r="L57" s="84"/>
      <c r="M57" s="84"/>
      <c r="N57" s="84"/>
      <c r="O57" s="85"/>
    </row>
    <row r="58" spans="1:21" ht="31.5" customHeight="1" thickBot="1" x14ac:dyDescent="0.2">
      <c r="B58" s="1192"/>
      <c r="C58" s="1193"/>
      <c r="D58" s="1197" t="s">
        <v>26</v>
      </c>
      <c r="E58" s="1198"/>
      <c r="F58" s="1198"/>
      <c r="G58" s="1198"/>
      <c r="H58" s="1198"/>
      <c r="I58" s="1198"/>
      <c r="J58" s="119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PSmIEbnQCDDlOsivSGMK053cZzsPXH8AfRcQfwmgKkY3n/gfwhxZ+E755OVtoIdaPvHuEI/qZX7HUe/ce4ELQ==" saltValue="QFpa5ToD33FeljM50kp8T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549</v>
      </c>
      <c r="J40" s="100" t="s">
        <v>550</v>
      </c>
      <c r="K40" s="100" t="s">
        <v>551</v>
      </c>
      <c r="L40" s="100" t="s">
        <v>552</v>
      </c>
      <c r="M40" s="101" t="s">
        <v>553</v>
      </c>
    </row>
    <row r="41" spans="2:13" ht="27.75" customHeight="1" x14ac:dyDescent="0.15">
      <c r="B41" s="1220" t="s">
        <v>29</v>
      </c>
      <c r="C41" s="1221"/>
      <c r="D41" s="102"/>
      <c r="E41" s="1222" t="s">
        <v>30</v>
      </c>
      <c r="F41" s="1222"/>
      <c r="G41" s="1222"/>
      <c r="H41" s="1223"/>
      <c r="I41" s="351">
        <v>12440</v>
      </c>
      <c r="J41" s="352">
        <v>12585</v>
      </c>
      <c r="K41" s="352">
        <v>12882</v>
      </c>
      <c r="L41" s="352">
        <v>15857</v>
      </c>
      <c r="M41" s="353">
        <v>15888</v>
      </c>
    </row>
    <row r="42" spans="2:13" ht="27.75" customHeight="1" x14ac:dyDescent="0.15">
      <c r="B42" s="1210"/>
      <c r="C42" s="1211"/>
      <c r="D42" s="103"/>
      <c r="E42" s="1214" t="s">
        <v>31</v>
      </c>
      <c r="F42" s="1214"/>
      <c r="G42" s="1214"/>
      <c r="H42" s="1215"/>
      <c r="I42" s="354" t="s">
        <v>522</v>
      </c>
      <c r="J42" s="355" t="s">
        <v>522</v>
      </c>
      <c r="K42" s="355" t="s">
        <v>522</v>
      </c>
      <c r="L42" s="355" t="s">
        <v>522</v>
      </c>
      <c r="M42" s="356" t="s">
        <v>522</v>
      </c>
    </row>
    <row r="43" spans="2:13" ht="27.75" customHeight="1" x14ac:dyDescent="0.15">
      <c r="B43" s="1210"/>
      <c r="C43" s="1211"/>
      <c r="D43" s="103"/>
      <c r="E43" s="1214" t="s">
        <v>32</v>
      </c>
      <c r="F43" s="1214"/>
      <c r="G43" s="1214"/>
      <c r="H43" s="1215"/>
      <c r="I43" s="354">
        <v>9102</v>
      </c>
      <c r="J43" s="355">
        <v>8944</v>
      </c>
      <c r="K43" s="355">
        <v>8763</v>
      </c>
      <c r="L43" s="355">
        <v>8289</v>
      </c>
      <c r="M43" s="356">
        <v>7845</v>
      </c>
    </row>
    <row r="44" spans="2:13" ht="27.75" customHeight="1" x14ac:dyDescent="0.15">
      <c r="B44" s="1210"/>
      <c r="C44" s="1211"/>
      <c r="D44" s="103"/>
      <c r="E44" s="1214" t="s">
        <v>33</v>
      </c>
      <c r="F44" s="1214"/>
      <c r="G44" s="1214"/>
      <c r="H44" s="1215"/>
      <c r="I44" s="354">
        <v>297</v>
      </c>
      <c r="J44" s="355">
        <v>247</v>
      </c>
      <c r="K44" s="355">
        <v>206</v>
      </c>
      <c r="L44" s="355">
        <v>215</v>
      </c>
      <c r="M44" s="356">
        <v>174</v>
      </c>
    </row>
    <row r="45" spans="2:13" ht="27.75" customHeight="1" x14ac:dyDescent="0.15">
      <c r="B45" s="1210"/>
      <c r="C45" s="1211"/>
      <c r="D45" s="103"/>
      <c r="E45" s="1214" t="s">
        <v>34</v>
      </c>
      <c r="F45" s="1214"/>
      <c r="G45" s="1214"/>
      <c r="H45" s="1215"/>
      <c r="I45" s="354">
        <v>603</v>
      </c>
      <c r="J45" s="355">
        <v>493</v>
      </c>
      <c r="K45" s="355">
        <v>425</v>
      </c>
      <c r="L45" s="355">
        <v>528</v>
      </c>
      <c r="M45" s="356">
        <v>528</v>
      </c>
    </row>
    <row r="46" spans="2:13" ht="27.75" customHeight="1" x14ac:dyDescent="0.15">
      <c r="B46" s="1210"/>
      <c r="C46" s="1211"/>
      <c r="D46" s="104"/>
      <c r="E46" s="1214" t="s">
        <v>35</v>
      </c>
      <c r="F46" s="1214"/>
      <c r="G46" s="1214"/>
      <c r="H46" s="1215"/>
      <c r="I46" s="354">
        <v>570</v>
      </c>
      <c r="J46" s="355">
        <v>573</v>
      </c>
      <c r="K46" s="355">
        <v>551</v>
      </c>
      <c r="L46" s="355">
        <v>510</v>
      </c>
      <c r="M46" s="356">
        <v>612</v>
      </c>
    </row>
    <row r="47" spans="2:13" ht="27.75" customHeight="1" x14ac:dyDescent="0.15">
      <c r="B47" s="1210"/>
      <c r="C47" s="1211"/>
      <c r="D47" s="105"/>
      <c r="E47" s="1224" t="s">
        <v>36</v>
      </c>
      <c r="F47" s="1225"/>
      <c r="G47" s="1225"/>
      <c r="H47" s="1226"/>
      <c r="I47" s="354" t="s">
        <v>522</v>
      </c>
      <c r="J47" s="355" t="s">
        <v>522</v>
      </c>
      <c r="K47" s="355" t="s">
        <v>522</v>
      </c>
      <c r="L47" s="355" t="s">
        <v>522</v>
      </c>
      <c r="M47" s="356" t="s">
        <v>522</v>
      </c>
    </row>
    <row r="48" spans="2:13" ht="27.75" customHeight="1" x14ac:dyDescent="0.15">
      <c r="B48" s="1210"/>
      <c r="C48" s="1211"/>
      <c r="D48" s="103"/>
      <c r="E48" s="1214" t="s">
        <v>37</v>
      </c>
      <c r="F48" s="1214"/>
      <c r="G48" s="1214"/>
      <c r="H48" s="1215"/>
      <c r="I48" s="354" t="s">
        <v>522</v>
      </c>
      <c r="J48" s="355" t="s">
        <v>522</v>
      </c>
      <c r="K48" s="355" t="s">
        <v>522</v>
      </c>
      <c r="L48" s="355" t="s">
        <v>522</v>
      </c>
      <c r="M48" s="356" t="s">
        <v>522</v>
      </c>
    </row>
    <row r="49" spans="2:13" ht="27.75" customHeight="1" x14ac:dyDescent="0.15">
      <c r="B49" s="1212"/>
      <c r="C49" s="1213"/>
      <c r="D49" s="103"/>
      <c r="E49" s="1214" t="s">
        <v>38</v>
      </c>
      <c r="F49" s="1214"/>
      <c r="G49" s="1214"/>
      <c r="H49" s="1215"/>
      <c r="I49" s="354" t="s">
        <v>522</v>
      </c>
      <c r="J49" s="355" t="s">
        <v>522</v>
      </c>
      <c r="K49" s="355" t="s">
        <v>522</v>
      </c>
      <c r="L49" s="355" t="s">
        <v>522</v>
      </c>
      <c r="M49" s="356" t="s">
        <v>522</v>
      </c>
    </row>
    <row r="50" spans="2:13" ht="27.75" customHeight="1" x14ac:dyDescent="0.15">
      <c r="B50" s="1208" t="s">
        <v>39</v>
      </c>
      <c r="C50" s="1209"/>
      <c r="D50" s="106"/>
      <c r="E50" s="1214" t="s">
        <v>40</v>
      </c>
      <c r="F50" s="1214"/>
      <c r="G50" s="1214"/>
      <c r="H50" s="1215"/>
      <c r="I50" s="354">
        <v>3118</v>
      </c>
      <c r="J50" s="355">
        <v>3333</v>
      </c>
      <c r="K50" s="355">
        <v>3500</v>
      </c>
      <c r="L50" s="355">
        <v>3192</v>
      </c>
      <c r="M50" s="356">
        <v>3079</v>
      </c>
    </row>
    <row r="51" spans="2:13" ht="27.75" customHeight="1" x14ac:dyDescent="0.15">
      <c r="B51" s="1210"/>
      <c r="C51" s="1211"/>
      <c r="D51" s="103"/>
      <c r="E51" s="1214" t="s">
        <v>41</v>
      </c>
      <c r="F51" s="1214"/>
      <c r="G51" s="1214"/>
      <c r="H51" s="1215"/>
      <c r="I51" s="354">
        <v>2004</v>
      </c>
      <c r="J51" s="355">
        <v>1941</v>
      </c>
      <c r="K51" s="355">
        <v>1830</v>
      </c>
      <c r="L51" s="355">
        <v>1724</v>
      </c>
      <c r="M51" s="356">
        <v>1616</v>
      </c>
    </row>
    <row r="52" spans="2:13" ht="27.75" customHeight="1" x14ac:dyDescent="0.15">
      <c r="B52" s="1212"/>
      <c r="C52" s="1213"/>
      <c r="D52" s="103"/>
      <c r="E52" s="1214" t="s">
        <v>42</v>
      </c>
      <c r="F52" s="1214"/>
      <c r="G52" s="1214"/>
      <c r="H52" s="1215"/>
      <c r="I52" s="354">
        <v>17106</v>
      </c>
      <c r="J52" s="355">
        <v>16675</v>
      </c>
      <c r="K52" s="355">
        <v>16276</v>
      </c>
      <c r="L52" s="355">
        <v>16448</v>
      </c>
      <c r="M52" s="356">
        <v>16562</v>
      </c>
    </row>
    <row r="53" spans="2:13" ht="27.75" customHeight="1" thickBot="1" x14ac:dyDescent="0.2">
      <c r="B53" s="1216" t="s">
        <v>20</v>
      </c>
      <c r="C53" s="1217"/>
      <c r="D53" s="107"/>
      <c r="E53" s="1218" t="s">
        <v>43</v>
      </c>
      <c r="F53" s="1218"/>
      <c r="G53" s="1218"/>
      <c r="H53" s="1219"/>
      <c r="I53" s="357">
        <v>784</v>
      </c>
      <c r="J53" s="358">
        <v>893</v>
      </c>
      <c r="K53" s="358">
        <v>1221</v>
      </c>
      <c r="L53" s="358">
        <v>4035</v>
      </c>
      <c r="M53" s="359">
        <v>3791</v>
      </c>
    </row>
    <row r="54" spans="2:13" ht="27.75" customHeight="1" x14ac:dyDescent="0.15">
      <c r="B54" s="108" t="s">
        <v>44</v>
      </c>
      <c r="C54" s="109"/>
      <c r="D54" s="109"/>
      <c r="E54" s="110"/>
      <c r="F54" s="110"/>
      <c r="G54" s="110"/>
      <c r="H54" s="110"/>
      <c r="I54" s="111"/>
      <c r="J54" s="111"/>
      <c r="K54" s="111"/>
      <c r="L54" s="111"/>
      <c r="M54" s="111"/>
    </row>
    <row r="55" spans="2:13" x14ac:dyDescent="0.15"/>
  </sheetData>
  <sheetProtection algorithmName="SHA-512" hashValue="xPzo+fhTnXsQiVgKIkpIyZCGWK13A4c1cH3SVbg9ueqjAtDpmhRJXIW6wWsVK2aV2GqeMx0tmdZpghLKAlyNqw==" saltValue="3M6x51wQVsHi+AKmffoP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45</v>
      </c>
    </row>
    <row r="54" spans="2:8" ht="29.25" customHeight="1" thickBot="1" x14ac:dyDescent="0.25">
      <c r="B54" s="113" t="s">
        <v>1</v>
      </c>
      <c r="C54" s="114"/>
      <c r="D54" s="114"/>
      <c r="E54" s="115" t="s">
        <v>2</v>
      </c>
      <c r="F54" s="116" t="s">
        <v>551</v>
      </c>
      <c r="G54" s="116" t="s">
        <v>552</v>
      </c>
      <c r="H54" s="117" t="s">
        <v>553</v>
      </c>
    </row>
    <row r="55" spans="2:8" ht="52.5" customHeight="1" x14ac:dyDescent="0.15">
      <c r="B55" s="118"/>
      <c r="C55" s="1235" t="s">
        <v>46</v>
      </c>
      <c r="D55" s="1235"/>
      <c r="E55" s="1236"/>
      <c r="F55" s="119">
        <v>1278</v>
      </c>
      <c r="G55" s="119">
        <v>1162</v>
      </c>
      <c r="H55" s="120">
        <v>1336</v>
      </c>
    </row>
    <row r="56" spans="2:8" ht="52.5" customHeight="1" x14ac:dyDescent="0.15">
      <c r="B56" s="121"/>
      <c r="C56" s="1237" t="s">
        <v>47</v>
      </c>
      <c r="D56" s="1237"/>
      <c r="E56" s="1238"/>
      <c r="F56" s="122">
        <v>96</v>
      </c>
      <c r="G56" s="122">
        <v>97</v>
      </c>
      <c r="H56" s="123">
        <v>175</v>
      </c>
    </row>
    <row r="57" spans="2:8" ht="53.25" customHeight="1" x14ac:dyDescent="0.15">
      <c r="B57" s="121"/>
      <c r="C57" s="1239" t="s">
        <v>48</v>
      </c>
      <c r="D57" s="1239"/>
      <c r="E57" s="1240"/>
      <c r="F57" s="124">
        <v>1884</v>
      </c>
      <c r="G57" s="124">
        <v>1619</v>
      </c>
      <c r="H57" s="125">
        <v>1244</v>
      </c>
    </row>
    <row r="58" spans="2:8" ht="45.75" customHeight="1" x14ac:dyDescent="0.15">
      <c r="B58" s="126"/>
      <c r="C58" s="1227" t="s">
        <v>572</v>
      </c>
      <c r="D58" s="1228"/>
      <c r="E58" s="1229"/>
      <c r="F58" s="127">
        <v>495</v>
      </c>
      <c r="G58" s="127">
        <v>561</v>
      </c>
      <c r="H58" s="128">
        <v>589</v>
      </c>
    </row>
    <row r="59" spans="2:8" ht="45.75" customHeight="1" x14ac:dyDescent="0.15">
      <c r="B59" s="126"/>
      <c r="C59" s="1227" t="s">
        <v>575</v>
      </c>
      <c r="D59" s="1228"/>
      <c r="E59" s="1229"/>
      <c r="F59" s="127">
        <v>356</v>
      </c>
      <c r="G59" s="127">
        <v>360</v>
      </c>
      <c r="H59" s="128">
        <v>372</v>
      </c>
    </row>
    <row r="60" spans="2:8" ht="45.75" customHeight="1" x14ac:dyDescent="0.15">
      <c r="B60" s="126"/>
      <c r="C60" s="1227" t="s">
        <v>573</v>
      </c>
      <c r="D60" s="1228"/>
      <c r="E60" s="1229"/>
      <c r="F60" s="127">
        <v>1032</v>
      </c>
      <c r="G60" s="127">
        <v>693</v>
      </c>
      <c r="H60" s="128">
        <v>278</v>
      </c>
    </row>
    <row r="61" spans="2:8" ht="45.75" customHeight="1" x14ac:dyDescent="0.15">
      <c r="B61" s="126"/>
      <c r="C61" s="1227" t="s">
        <v>574</v>
      </c>
      <c r="D61" s="1228"/>
      <c r="E61" s="1229"/>
      <c r="F61" s="127">
        <v>1</v>
      </c>
      <c r="G61" s="127">
        <v>5</v>
      </c>
      <c r="H61" s="128">
        <v>5</v>
      </c>
    </row>
    <row r="62" spans="2:8" ht="45.75" customHeight="1" thickBot="1" x14ac:dyDescent="0.2">
      <c r="B62" s="129"/>
      <c r="C62" s="1230"/>
      <c r="D62" s="1231"/>
      <c r="E62" s="1232"/>
      <c r="F62" s="130"/>
      <c r="G62" s="130"/>
      <c r="H62" s="131"/>
    </row>
    <row r="63" spans="2:8" ht="52.5" customHeight="1" thickBot="1" x14ac:dyDescent="0.2">
      <c r="B63" s="132"/>
      <c r="C63" s="1233" t="s">
        <v>49</v>
      </c>
      <c r="D63" s="1233"/>
      <c r="E63" s="1234"/>
      <c r="F63" s="133">
        <v>3258</v>
      </c>
      <c r="G63" s="133">
        <v>2878</v>
      </c>
      <c r="H63" s="134">
        <v>2756</v>
      </c>
    </row>
    <row r="64" spans="2:8" x14ac:dyDescent="0.15"/>
  </sheetData>
  <sheetProtection algorithmName="SHA-512" hashValue="egHqqaEOLnMyDhdPlkxf7NcH3sNbhzlbT9mdV7yFAUjp93y4lc32Mo9JOpob+EWpYNH7nZNb1vl+joS9K/VBJg==" saltValue="s9tu4QLlIZ1pkSTg3xnn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50</v>
      </c>
      <c r="E2" s="146"/>
      <c r="F2" s="147" t="s">
        <v>546</v>
      </c>
      <c r="G2" s="148"/>
      <c r="H2" s="149"/>
    </row>
    <row r="3" spans="1:8" x14ac:dyDescent="0.15">
      <c r="A3" s="145" t="s">
        <v>539</v>
      </c>
      <c r="B3" s="150"/>
      <c r="C3" s="151"/>
      <c r="D3" s="152">
        <v>106298</v>
      </c>
      <c r="E3" s="153"/>
      <c r="F3" s="154">
        <v>72656</v>
      </c>
      <c r="G3" s="155"/>
      <c r="H3" s="156"/>
    </row>
    <row r="4" spans="1:8" x14ac:dyDescent="0.15">
      <c r="A4" s="157"/>
      <c r="B4" s="158"/>
      <c r="C4" s="159"/>
      <c r="D4" s="160">
        <v>87602</v>
      </c>
      <c r="E4" s="161"/>
      <c r="F4" s="162">
        <v>36448</v>
      </c>
      <c r="G4" s="163"/>
      <c r="H4" s="164"/>
    </row>
    <row r="5" spans="1:8" x14ac:dyDescent="0.15">
      <c r="A5" s="145" t="s">
        <v>541</v>
      </c>
      <c r="B5" s="150"/>
      <c r="C5" s="151"/>
      <c r="D5" s="152">
        <v>68376</v>
      </c>
      <c r="E5" s="153"/>
      <c r="F5" s="154">
        <v>65080</v>
      </c>
      <c r="G5" s="155"/>
      <c r="H5" s="156"/>
    </row>
    <row r="6" spans="1:8" x14ac:dyDescent="0.15">
      <c r="A6" s="157"/>
      <c r="B6" s="158"/>
      <c r="C6" s="159"/>
      <c r="D6" s="160">
        <v>49384</v>
      </c>
      <c r="E6" s="161"/>
      <c r="F6" s="162">
        <v>38201</v>
      </c>
      <c r="G6" s="163"/>
      <c r="H6" s="164"/>
    </row>
    <row r="7" spans="1:8" x14ac:dyDescent="0.15">
      <c r="A7" s="145" t="s">
        <v>542</v>
      </c>
      <c r="B7" s="150"/>
      <c r="C7" s="151"/>
      <c r="D7" s="152">
        <v>84491</v>
      </c>
      <c r="E7" s="153"/>
      <c r="F7" s="154">
        <v>79288</v>
      </c>
      <c r="G7" s="155"/>
      <c r="H7" s="156"/>
    </row>
    <row r="8" spans="1:8" x14ac:dyDescent="0.15">
      <c r="A8" s="157"/>
      <c r="B8" s="158"/>
      <c r="C8" s="159"/>
      <c r="D8" s="160">
        <v>61503</v>
      </c>
      <c r="E8" s="161"/>
      <c r="F8" s="162">
        <v>41870</v>
      </c>
      <c r="G8" s="163"/>
      <c r="H8" s="164"/>
    </row>
    <row r="9" spans="1:8" x14ac:dyDescent="0.15">
      <c r="A9" s="145" t="s">
        <v>543</v>
      </c>
      <c r="B9" s="150"/>
      <c r="C9" s="151"/>
      <c r="D9" s="152">
        <v>291157</v>
      </c>
      <c r="E9" s="153"/>
      <c r="F9" s="154">
        <v>84962</v>
      </c>
      <c r="G9" s="155"/>
      <c r="H9" s="156"/>
    </row>
    <row r="10" spans="1:8" x14ac:dyDescent="0.15">
      <c r="A10" s="157"/>
      <c r="B10" s="158"/>
      <c r="C10" s="159"/>
      <c r="D10" s="160">
        <v>243377</v>
      </c>
      <c r="E10" s="161"/>
      <c r="F10" s="162">
        <v>42793</v>
      </c>
      <c r="G10" s="163"/>
      <c r="H10" s="164"/>
    </row>
    <row r="11" spans="1:8" x14ac:dyDescent="0.15">
      <c r="A11" s="145" t="s">
        <v>544</v>
      </c>
      <c r="B11" s="150"/>
      <c r="C11" s="151"/>
      <c r="D11" s="152">
        <v>104185</v>
      </c>
      <c r="E11" s="153"/>
      <c r="F11" s="154">
        <v>71279</v>
      </c>
      <c r="G11" s="155"/>
      <c r="H11" s="156"/>
    </row>
    <row r="12" spans="1:8" x14ac:dyDescent="0.15">
      <c r="A12" s="157"/>
      <c r="B12" s="158"/>
      <c r="C12" s="165"/>
      <c r="D12" s="160">
        <v>86136</v>
      </c>
      <c r="E12" s="161"/>
      <c r="F12" s="162">
        <v>36731</v>
      </c>
      <c r="G12" s="163"/>
      <c r="H12" s="164"/>
    </row>
    <row r="13" spans="1:8" x14ac:dyDescent="0.15">
      <c r="A13" s="145"/>
      <c r="B13" s="150"/>
      <c r="C13" s="166"/>
      <c r="D13" s="167">
        <v>130901</v>
      </c>
      <c r="E13" s="168"/>
      <c r="F13" s="169">
        <v>74653</v>
      </c>
      <c r="G13" s="170"/>
      <c r="H13" s="156"/>
    </row>
    <row r="14" spans="1:8" x14ac:dyDescent="0.15">
      <c r="A14" s="157"/>
      <c r="B14" s="158"/>
      <c r="C14" s="159"/>
      <c r="D14" s="160">
        <v>105600</v>
      </c>
      <c r="E14" s="161"/>
      <c r="F14" s="162">
        <v>39209</v>
      </c>
      <c r="G14" s="163"/>
      <c r="H14" s="164"/>
    </row>
    <row r="17" spans="1:11" x14ac:dyDescent="0.15">
      <c r="A17" s="141" t="s">
        <v>51</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52</v>
      </c>
      <c r="B19" s="171">
        <f>ROUND(VALUE(SUBSTITUTE(実質収支比率等に係る経年分析!F$48,"▲","-")),2)</f>
        <v>5.96</v>
      </c>
      <c r="C19" s="171">
        <f>ROUND(VALUE(SUBSTITUTE(実質収支比率等に係る経年分析!G$48,"▲","-")),2)</f>
        <v>6.35</v>
      </c>
      <c r="D19" s="171">
        <f>ROUND(VALUE(SUBSTITUTE(実質収支比率等に係る経年分析!H$48,"▲","-")),2)</f>
        <v>6.11</v>
      </c>
      <c r="E19" s="171">
        <f>ROUND(VALUE(SUBSTITUTE(実質収支比率等に係る経年分析!I$48,"▲","-")),2)</f>
        <v>6.16</v>
      </c>
      <c r="F19" s="171">
        <f>ROUND(VALUE(SUBSTITUTE(実質収支比率等に係る経年分析!J$48,"▲","-")),2)</f>
        <v>11.11</v>
      </c>
    </row>
    <row r="20" spans="1:11" x14ac:dyDescent="0.15">
      <c r="A20" s="171" t="s">
        <v>53</v>
      </c>
      <c r="B20" s="171">
        <f>ROUND(VALUE(SUBSTITUTE(実質収支比率等に係る経年分析!F$47,"▲","-")),2)</f>
        <v>20.98</v>
      </c>
      <c r="C20" s="171">
        <f>ROUND(VALUE(SUBSTITUTE(実質収支比率等に係る経年分析!G$47,"▲","-")),2)</f>
        <v>19.149999999999999</v>
      </c>
      <c r="D20" s="171">
        <f>ROUND(VALUE(SUBSTITUTE(実質収支比率等に係る経年分析!H$47,"▲","-")),2)</f>
        <v>19.190000000000001</v>
      </c>
      <c r="E20" s="171">
        <f>ROUND(VALUE(SUBSTITUTE(実質収支比率等に係る経年分析!I$47,"▲","-")),2)</f>
        <v>16.8</v>
      </c>
      <c r="F20" s="171">
        <f>ROUND(VALUE(SUBSTITUTE(実質収支比率等に係る経年分析!J$47,"▲","-")),2)</f>
        <v>18.260000000000002</v>
      </c>
    </row>
    <row r="21" spans="1:11" x14ac:dyDescent="0.15">
      <c r="A21" s="171" t="s">
        <v>54</v>
      </c>
      <c r="B21" s="171">
        <f>IF(ISNUMBER(VALUE(SUBSTITUTE(実質収支比率等に係る経年分析!F$49,"▲","-"))),ROUND(VALUE(SUBSTITUTE(実質収支比率等に係る経年分析!F$49,"▲","-")),2),NA())</f>
        <v>-5.26</v>
      </c>
      <c r="C21" s="171">
        <f>IF(ISNUMBER(VALUE(SUBSTITUTE(実質収支比率等に係る経年分析!G$49,"▲","-"))),ROUND(VALUE(SUBSTITUTE(実質収支比率等に係る経年分析!G$49,"▲","-")),2),NA())</f>
        <v>-1.76</v>
      </c>
      <c r="D21" s="171">
        <f>IF(ISNUMBER(VALUE(SUBSTITUTE(実質収支比率等に係る経年分析!H$49,"▲","-"))),ROUND(VALUE(SUBSTITUTE(実質収支比率等に係る経年分析!H$49,"▲","-")),2),NA())</f>
        <v>-0.25</v>
      </c>
      <c r="E21" s="171">
        <f>IF(ISNUMBER(VALUE(SUBSTITUTE(実質収支比率等に係る経年分析!I$49,"▲","-"))),ROUND(VALUE(SUBSTITUTE(実質収支比率等に係る経年分析!I$49,"▲","-")),2),NA())</f>
        <v>-1.4</v>
      </c>
      <c r="F21" s="171">
        <f>IF(ISNUMBER(VALUE(SUBSTITUTE(実質収支比率等に係る経年分析!J$49,"▲","-"))),ROUND(VALUE(SUBSTITUTE(実質収支比率等に係る経年分析!J$49,"▲","-")),2),NA())</f>
        <v>7.66</v>
      </c>
    </row>
    <row r="24" spans="1:11" x14ac:dyDescent="0.15">
      <c r="A24" s="141" t="s">
        <v>55</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56</v>
      </c>
      <c r="C26" s="172" t="s">
        <v>57</v>
      </c>
      <c r="D26" s="172" t="s">
        <v>56</v>
      </c>
      <c r="E26" s="172" t="s">
        <v>57</v>
      </c>
      <c r="F26" s="172" t="s">
        <v>56</v>
      </c>
      <c r="G26" s="172" t="s">
        <v>57</v>
      </c>
      <c r="H26" s="172" t="s">
        <v>56</v>
      </c>
      <c r="I26" s="172" t="s">
        <v>57</v>
      </c>
      <c r="J26" s="172" t="s">
        <v>56</v>
      </c>
      <c r="K26" s="172" t="s">
        <v>57</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0.05</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1.1100000000000001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0.89</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1.36</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6.34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6.15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11.1</v>
      </c>
    </row>
    <row r="36" spans="1:16" x14ac:dyDescent="0.15">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46.73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43.45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38.11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40.97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45.53</v>
      </c>
    </row>
    <row r="39" spans="1:16" x14ac:dyDescent="0.15">
      <c r="A39" s="141" t="s">
        <v>58</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59</v>
      </c>
      <c r="C41" s="173"/>
      <c r="D41" s="173" t="s">
        <v>60</v>
      </c>
      <c r="E41" s="173" t="s">
        <v>59</v>
      </c>
      <c r="F41" s="173"/>
      <c r="G41" s="173" t="s">
        <v>60</v>
      </c>
      <c r="H41" s="173" t="s">
        <v>59</v>
      </c>
      <c r="I41" s="173"/>
      <c r="J41" s="173" t="s">
        <v>60</v>
      </c>
      <c r="K41" s="173" t="s">
        <v>59</v>
      </c>
      <c r="L41" s="173"/>
      <c r="M41" s="173" t="s">
        <v>60</v>
      </c>
      <c r="N41" s="173" t="s">
        <v>59</v>
      </c>
      <c r="O41" s="173"/>
      <c r="P41" s="173" t="s">
        <v>60</v>
      </c>
    </row>
    <row r="42" spans="1:16" x14ac:dyDescent="0.15">
      <c r="A42" s="173" t="s">
        <v>61</v>
      </c>
      <c r="B42" s="173"/>
      <c r="C42" s="173"/>
      <c r="D42" s="173">
        <f>'実質公債費比率（分子）の構造'!K$52</f>
        <v>1749</v>
      </c>
      <c r="E42" s="173"/>
      <c r="F42" s="173"/>
      <c r="G42" s="173">
        <f>'実質公債費比率（分子）の構造'!L$52</f>
        <v>1670</v>
      </c>
      <c r="H42" s="173"/>
      <c r="I42" s="173"/>
      <c r="J42" s="173">
        <f>'実質公債費比率（分子）の構造'!M$52</f>
        <v>1650</v>
      </c>
      <c r="K42" s="173"/>
      <c r="L42" s="173"/>
      <c r="M42" s="173">
        <f>'実質公債費比率（分子）の構造'!N$52</f>
        <v>1694</v>
      </c>
      <c r="N42" s="173"/>
      <c r="O42" s="173"/>
      <c r="P42" s="173">
        <f>'実質公債費比率（分子）の構造'!O$52</f>
        <v>1767</v>
      </c>
    </row>
    <row r="43" spans="1:16" x14ac:dyDescent="0.15">
      <c r="A43" s="173" t="s">
        <v>62</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63</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64</v>
      </c>
      <c r="B45" s="173">
        <f>'実質公債費比率（分子）の構造'!K$49</f>
        <v>162</v>
      </c>
      <c r="C45" s="173"/>
      <c r="D45" s="173"/>
      <c r="E45" s="173">
        <f>'実質公債費比率（分子）の構造'!L$49</f>
        <v>35</v>
      </c>
      <c r="F45" s="173"/>
      <c r="G45" s="173"/>
      <c r="H45" s="173">
        <f>'実質公債費比率（分子）の構造'!M$49</f>
        <v>50</v>
      </c>
      <c r="I45" s="173"/>
      <c r="J45" s="173"/>
      <c r="K45" s="173">
        <f>'実質公債費比率（分子）の構造'!N$49</f>
        <v>47</v>
      </c>
      <c r="L45" s="173"/>
      <c r="M45" s="173"/>
      <c r="N45" s="173">
        <f>'実質公債費比率（分子）の構造'!O$49</f>
        <v>52</v>
      </c>
      <c r="O45" s="173"/>
      <c r="P45" s="173"/>
    </row>
    <row r="46" spans="1:16" x14ac:dyDescent="0.15">
      <c r="A46" s="173" t="s">
        <v>65</v>
      </c>
      <c r="B46" s="173">
        <f>'実質公債費比率（分子）の構造'!K$48</f>
        <v>682</v>
      </c>
      <c r="C46" s="173"/>
      <c r="D46" s="173"/>
      <c r="E46" s="173">
        <f>'実質公債費比率（分子）の構造'!L$48</f>
        <v>703</v>
      </c>
      <c r="F46" s="173"/>
      <c r="G46" s="173"/>
      <c r="H46" s="173">
        <f>'実質公債費比率（分子）の構造'!M$48</f>
        <v>766</v>
      </c>
      <c r="I46" s="173"/>
      <c r="J46" s="173"/>
      <c r="K46" s="173">
        <f>'実質公債費比率（分子）の構造'!N$48</f>
        <v>798</v>
      </c>
      <c r="L46" s="173"/>
      <c r="M46" s="173"/>
      <c r="N46" s="173">
        <f>'実質公債費比率（分子）の構造'!O$48</f>
        <v>812</v>
      </c>
      <c r="O46" s="173"/>
      <c r="P46" s="173"/>
    </row>
    <row r="47" spans="1:16" x14ac:dyDescent="0.15">
      <c r="A47" s="173" t="s">
        <v>66</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67</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68</v>
      </c>
      <c r="B49" s="173">
        <f>'実質公債費比率（分子）の構造'!K$45</f>
        <v>1190</v>
      </c>
      <c r="C49" s="173"/>
      <c r="D49" s="173"/>
      <c r="E49" s="173">
        <f>'実質公債費比率（分子）の構造'!L$45</f>
        <v>1127</v>
      </c>
      <c r="F49" s="173"/>
      <c r="G49" s="173"/>
      <c r="H49" s="173">
        <f>'実質公債費比率（分子）の構造'!M$45</f>
        <v>1098</v>
      </c>
      <c r="I49" s="173"/>
      <c r="J49" s="173"/>
      <c r="K49" s="173">
        <f>'実質公債費比率（分子）の構造'!N$45</f>
        <v>1119</v>
      </c>
      <c r="L49" s="173"/>
      <c r="M49" s="173"/>
      <c r="N49" s="173">
        <f>'実質公債費比率（分子）の構造'!O$45</f>
        <v>1218</v>
      </c>
      <c r="O49" s="173"/>
      <c r="P49" s="173"/>
    </row>
    <row r="50" spans="1:16" x14ac:dyDescent="0.15">
      <c r="A50" s="173" t="s">
        <v>69</v>
      </c>
      <c r="B50" s="173" t="e">
        <f>NA()</f>
        <v>#N/A</v>
      </c>
      <c r="C50" s="173">
        <f>IF(ISNUMBER('実質公債費比率（分子）の構造'!K$53),'実質公債費比率（分子）の構造'!K$53,NA())</f>
        <v>285</v>
      </c>
      <c r="D50" s="173" t="e">
        <f>NA()</f>
        <v>#N/A</v>
      </c>
      <c r="E50" s="173" t="e">
        <f>NA()</f>
        <v>#N/A</v>
      </c>
      <c r="F50" s="173">
        <f>IF(ISNUMBER('実質公債費比率（分子）の構造'!L$53),'実質公債費比率（分子）の構造'!L$53,NA())</f>
        <v>195</v>
      </c>
      <c r="G50" s="173" t="e">
        <f>NA()</f>
        <v>#N/A</v>
      </c>
      <c r="H50" s="173" t="e">
        <f>NA()</f>
        <v>#N/A</v>
      </c>
      <c r="I50" s="173">
        <f>IF(ISNUMBER('実質公債費比率（分子）の構造'!M$53),'実質公債費比率（分子）の構造'!M$53,NA())</f>
        <v>264</v>
      </c>
      <c r="J50" s="173" t="e">
        <f>NA()</f>
        <v>#N/A</v>
      </c>
      <c r="K50" s="173" t="e">
        <f>NA()</f>
        <v>#N/A</v>
      </c>
      <c r="L50" s="173">
        <f>IF(ISNUMBER('実質公債費比率（分子）の構造'!N$53),'実質公債費比率（分子）の構造'!N$53,NA())</f>
        <v>270</v>
      </c>
      <c r="M50" s="173" t="e">
        <f>NA()</f>
        <v>#N/A</v>
      </c>
      <c r="N50" s="173" t="e">
        <f>NA()</f>
        <v>#N/A</v>
      </c>
      <c r="O50" s="173">
        <f>IF(ISNUMBER('実質公債費比率（分子）の構造'!O$53),'実質公債費比率（分子）の構造'!O$53,NA())</f>
        <v>315</v>
      </c>
      <c r="P50" s="173" t="e">
        <f>NA()</f>
        <v>#N/A</v>
      </c>
    </row>
    <row r="53" spans="1:16" x14ac:dyDescent="0.15">
      <c r="A53" s="141" t="s">
        <v>70</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15">
      <c r="A56" s="172" t="s">
        <v>42</v>
      </c>
      <c r="B56" s="172"/>
      <c r="C56" s="172"/>
      <c r="D56" s="172">
        <f>'将来負担比率（分子）の構造'!I$52</f>
        <v>17106</v>
      </c>
      <c r="E56" s="172"/>
      <c r="F56" s="172"/>
      <c r="G56" s="172">
        <f>'将来負担比率（分子）の構造'!J$52</f>
        <v>16675</v>
      </c>
      <c r="H56" s="172"/>
      <c r="I56" s="172"/>
      <c r="J56" s="172">
        <f>'将来負担比率（分子）の構造'!K$52</f>
        <v>16276</v>
      </c>
      <c r="K56" s="172"/>
      <c r="L56" s="172"/>
      <c r="M56" s="172">
        <f>'将来負担比率（分子）の構造'!L$52</f>
        <v>16448</v>
      </c>
      <c r="N56" s="172"/>
      <c r="O56" s="172"/>
      <c r="P56" s="172">
        <f>'将来負担比率（分子）の構造'!M$52</f>
        <v>16562</v>
      </c>
    </row>
    <row r="57" spans="1:16" x14ac:dyDescent="0.15">
      <c r="A57" s="172" t="s">
        <v>41</v>
      </c>
      <c r="B57" s="172"/>
      <c r="C57" s="172"/>
      <c r="D57" s="172">
        <f>'将来負担比率（分子）の構造'!I$51</f>
        <v>2004</v>
      </c>
      <c r="E57" s="172"/>
      <c r="F57" s="172"/>
      <c r="G57" s="172">
        <f>'将来負担比率（分子）の構造'!J$51</f>
        <v>1941</v>
      </c>
      <c r="H57" s="172"/>
      <c r="I57" s="172"/>
      <c r="J57" s="172">
        <f>'将来負担比率（分子）の構造'!K$51</f>
        <v>1830</v>
      </c>
      <c r="K57" s="172"/>
      <c r="L57" s="172"/>
      <c r="M57" s="172">
        <f>'将来負担比率（分子）の構造'!L$51</f>
        <v>1724</v>
      </c>
      <c r="N57" s="172"/>
      <c r="O57" s="172"/>
      <c r="P57" s="172">
        <f>'将来負担比率（分子）の構造'!M$51</f>
        <v>1616</v>
      </c>
    </row>
    <row r="58" spans="1:16" x14ac:dyDescent="0.15">
      <c r="A58" s="172" t="s">
        <v>40</v>
      </c>
      <c r="B58" s="172"/>
      <c r="C58" s="172"/>
      <c r="D58" s="172">
        <f>'将来負担比率（分子）の構造'!I$50</f>
        <v>3118</v>
      </c>
      <c r="E58" s="172"/>
      <c r="F58" s="172"/>
      <c r="G58" s="172">
        <f>'将来負担比率（分子）の構造'!J$50</f>
        <v>3333</v>
      </c>
      <c r="H58" s="172"/>
      <c r="I58" s="172"/>
      <c r="J58" s="172">
        <f>'将来負担比率（分子）の構造'!K$50</f>
        <v>3500</v>
      </c>
      <c r="K58" s="172"/>
      <c r="L58" s="172"/>
      <c r="M58" s="172">
        <f>'将来負担比率（分子）の構造'!L$50</f>
        <v>3192</v>
      </c>
      <c r="N58" s="172"/>
      <c r="O58" s="172"/>
      <c r="P58" s="172">
        <f>'将来負担比率（分子）の構造'!M$50</f>
        <v>3079</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570</v>
      </c>
      <c r="C61" s="172"/>
      <c r="D61" s="172"/>
      <c r="E61" s="172">
        <f>'将来負担比率（分子）の構造'!J$46</f>
        <v>573</v>
      </c>
      <c r="F61" s="172"/>
      <c r="G61" s="172"/>
      <c r="H61" s="172">
        <f>'将来負担比率（分子）の構造'!K$46</f>
        <v>551</v>
      </c>
      <c r="I61" s="172"/>
      <c r="J61" s="172"/>
      <c r="K61" s="172">
        <f>'将来負担比率（分子）の構造'!L$46</f>
        <v>510</v>
      </c>
      <c r="L61" s="172"/>
      <c r="M61" s="172"/>
      <c r="N61" s="172">
        <f>'将来負担比率（分子）の構造'!M$46</f>
        <v>612</v>
      </c>
      <c r="O61" s="172"/>
      <c r="P61" s="172"/>
    </row>
    <row r="62" spans="1:16" x14ac:dyDescent="0.15">
      <c r="A62" s="172" t="s">
        <v>34</v>
      </c>
      <c r="B62" s="172">
        <f>'将来負担比率（分子）の構造'!I$45</f>
        <v>603</v>
      </c>
      <c r="C62" s="172"/>
      <c r="D62" s="172"/>
      <c r="E62" s="172">
        <f>'将来負担比率（分子）の構造'!J$45</f>
        <v>493</v>
      </c>
      <c r="F62" s="172"/>
      <c r="G62" s="172"/>
      <c r="H62" s="172">
        <f>'将来負担比率（分子）の構造'!K$45</f>
        <v>425</v>
      </c>
      <c r="I62" s="172"/>
      <c r="J62" s="172"/>
      <c r="K62" s="172">
        <f>'将来負担比率（分子）の構造'!L$45</f>
        <v>528</v>
      </c>
      <c r="L62" s="172"/>
      <c r="M62" s="172"/>
      <c r="N62" s="172">
        <f>'将来負担比率（分子）の構造'!M$45</f>
        <v>528</v>
      </c>
      <c r="O62" s="172"/>
      <c r="P62" s="172"/>
    </row>
    <row r="63" spans="1:16" x14ac:dyDescent="0.15">
      <c r="A63" s="172" t="s">
        <v>33</v>
      </c>
      <c r="B63" s="172">
        <f>'将来負担比率（分子）の構造'!I$44</f>
        <v>297</v>
      </c>
      <c r="C63" s="172"/>
      <c r="D63" s="172"/>
      <c r="E63" s="172">
        <f>'将来負担比率（分子）の構造'!J$44</f>
        <v>247</v>
      </c>
      <c r="F63" s="172"/>
      <c r="G63" s="172"/>
      <c r="H63" s="172">
        <f>'将来負担比率（分子）の構造'!K$44</f>
        <v>206</v>
      </c>
      <c r="I63" s="172"/>
      <c r="J63" s="172"/>
      <c r="K63" s="172">
        <f>'将来負担比率（分子）の構造'!L$44</f>
        <v>215</v>
      </c>
      <c r="L63" s="172"/>
      <c r="M63" s="172"/>
      <c r="N63" s="172">
        <f>'将来負担比率（分子）の構造'!M$44</f>
        <v>174</v>
      </c>
      <c r="O63" s="172"/>
      <c r="P63" s="172"/>
    </row>
    <row r="64" spans="1:16" x14ac:dyDescent="0.15">
      <c r="A64" s="172" t="s">
        <v>32</v>
      </c>
      <c r="B64" s="172">
        <f>'将来負担比率（分子）の構造'!I$43</f>
        <v>9102</v>
      </c>
      <c r="C64" s="172"/>
      <c r="D64" s="172"/>
      <c r="E64" s="172">
        <f>'将来負担比率（分子）の構造'!J$43</f>
        <v>8944</v>
      </c>
      <c r="F64" s="172"/>
      <c r="G64" s="172"/>
      <c r="H64" s="172">
        <f>'将来負担比率（分子）の構造'!K$43</f>
        <v>8763</v>
      </c>
      <c r="I64" s="172"/>
      <c r="J64" s="172"/>
      <c r="K64" s="172">
        <f>'将来負担比率（分子）の構造'!L$43</f>
        <v>8289</v>
      </c>
      <c r="L64" s="172"/>
      <c r="M64" s="172"/>
      <c r="N64" s="172">
        <f>'将来負担比率（分子）の構造'!M$43</f>
        <v>7845</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12440</v>
      </c>
      <c r="C66" s="172"/>
      <c r="D66" s="172"/>
      <c r="E66" s="172">
        <f>'将来負担比率（分子）の構造'!J$41</f>
        <v>12585</v>
      </c>
      <c r="F66" s="172"/>
      <c r="G66" s="172"/>
      <c r="H66" s="172">
        <f>'将来負担比率（分子）の構造'!K$41</f>
        <v>12882</v>
      </c>
      <c r="I66" s="172"/>
      <c r="J66" s="172"/>
      <c r="K66" s="172">
        <f>'将来負担比率（分子）の構造'!L$41</f>
        <v>15857</v>
      </c>
      <c r="L66" s="172"/>
      <c r="M66" s="172"/>
      <c r="N66" s="172">
        <f>'将来負担比率（分子）の構造'!M$41</f>
        <v>15888</v>
      </c>
      <c r="O66" s="172"/>
      <c r="P66" s="172"/>
    </row>
    <row r="67" spans="1:16" x14ac:dyDescent="0.15">
      <c r="A67" s="172" t="s">
        <v>73</v>
      </c>
      <c r="B67" s="172" t="e">
        <f>NA()</f>
        <v>#N/A</v>
      </c>
      <c r="C67" s="172">
        <f>IF(ISNUMBER('将来負担比率（分子）の構造'!I$53), IF('将来負担比率（分子）の構造'!I$53 &lt; 0, 0, '将来負担比率（分子）の構造'!I$53), NA())</f>
        <v>784</v>
      </c>
      <c r="D67" s="172" t="e">
        <f>NA()</f>
        <v>#N/A</v>
      </c>
      <c r="E67" s="172" t="e">
        <f>NA()</f>
        <v>#N/A</v>
      </c>
      <c r="F67" s="172">
        <f>IF(ISNUMBER('将来負担比率（分子）の構造'!J$53), IF('将来負担比率（分子）の構造'!J$53 &lt; 0, 0, '将来負担比率（分子）の構造'!J$53), NA())</f>
        <v>893</v>
      </c>
      <c r="G67" s="172" t="e">
        <f>NA()</f>
        <v>#N/A</v>
      </c>
      <c r="H67" s="172" t="e">
        <f>NA()</f>
        <v>#N/A</v>
      </c>
      <c r="I67" s="172">
        <f>IF(ISNUMBER('将来負担比率（分子）の構造'!K$53), IF('将来負担比率（分子）の構造'!K$53 &lt; 0, 0, '将来負担比率（分子）の構造'!K$53), NA())</f>
        <v>1221</v>
      </c>
      <c r="J67" s="172" t="e">
        <f>NA()</f>
        <v>#N/A</v>
      </c>
      <c r="K67" s="172" t="e">
        <f>NA()</f>
        <v>#N/A</v>
      </c>
      <c r="L67" s="172">
        <f>IF(ISNUMBER('将来負担比率（分子）の構造'!L$53), IF('将来負担比率（分子）の構造'!L$53 &lt; 0, 0, '将来負担比率（分子）の構造'!L$53), NA())</f>
        <v>4035</v>
      </c>
      <c r="M67" s="172" t="e">
        <f>NA()</f>
        <v>#N/A</v>
      </c>
      <c r="N67" s="172" t="e">
        <f>NA()</f>
        <v>#N/A</v>
      </c>
      <c r="O67" s="172">
        <f>IF(ISNUMBER('将来負担比率（分子）の構造'!M$53), IF('将来負担比率（分子）の構造'!M$53 &lt; 0, 0, '将来負担比率（分子）の構造'!M$53), NA())</f>
        <v>3791</v>
      </c>
      <c r="P67" s="172" t="e">
        <f>NA()</f>
        <v>#N/A</v>
      </c>
    </row>
    <row r="70" spans="1:16" x14ac:dyDescent="0.15">
      <c r="A70" s="174" t="s">
        <v>74</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75</v>
      </c>
      <c r="B72" s="176">
        <f>基金残高に係る経年分析!F55</f>
        <v>1278</v>
      </c>
      <c r="C72" s="176">
        <f>基金残高に係る経年分析!G55</f>
        <v>1162</v>
      </c>
      <c r="D72" s="176">
        <f>基金残高に係る経年分析!H55</f>
        <v>1336</v>
      </c>
    </row>
    <row r="73" spans="1:16" x14ac:dyDescent="0.15">
      <c r="A73" s="175" t="s">
        <v>76</v>
      </c>
      <c r="B73" s="176">
        <f>基金残高に係る経年分析!F56</f>
        <v>96</v>
      </c>
      <c r="C73" s="176">
        <f>基金残高に係る経年分析!G56</f>
        <v>97</v>
      </c>
      <c r="D73" s="176">
        <f>基金残高に係る経年分析!H56</f>
        <v>175</v>
      </c>
    </row>
    <row r="74" spans="1:16" x14ac:dyDescent="0.15">
      <c r="A74" s="175" t="s">
        <v>77</v>
      </c>
      <c r="B74" s="176">
        <f>基金残高に係る経年分析!F57</f>
        <v>1884</v>
      </c>
      <c r="C74" s="176">
        <f>基金残高に係る経年分析!G57</f>
        <v>1619</v>
      </c>
      <c r="D74" s="176">
        <f>基金残高に係る経年分析!H57</f>
        <v>1244</v>
      </c>
    </row>
  </sheetData>
  <sheetProtection algorithmName="SHA-512" hashValue="sQZdx07Y8rUoegA52Dhfm6ll65x6/pgyMkakCToUBHyzyW2XCXWWxor2y8ELAvv0/KLQB6NXNciTsl+B3toSvg==" saltValue="EL9MhYBvLXilGp6Uzjkl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0" zoomScaleNormal="7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214</v>
      </c>
      <c r="DI1" s="748"/>
      <c r="DJ1" s="748"/>
      <c r="DK1" s="748"/>
      <c r="DL1" s="748"/>
      <c r="DM1" s="748"/>
      <c r="DN1" s="749"/>
      <c r="DO1" s="212"/>
      <c r="DP1" s="747" t="s">
        <v>215</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217</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218</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219</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220</v>
      </c>
      <c r="S4" s="689"/>
      <c r="T4" s="689"/>
      <c r="U4" s="689"/>
      <c r="V4" s="689"/>
      <c r="W4" s="689"/>
      <c r="X4" s="689"/>
      <c r="Y4" s="690"/>
      <c r="Z4" s="688" t="s">
        <v>221</v>
      </c>
      <c r="AA4" s="689"/>
      <c r="AB4" s="689"/>
      <c r="AC4" s="690"/>
      <c r="AD4" s="688" t="s">
        <v>222</v>
      </c>
      <c r="AE4" s="689"/>
      <c r="AF4" s="689"/>
      <c r="AG4" s="689"/>
      <c r="AH4" s="689"/>
      <c r="AI4" s="689"/>
      <c r="AJ4" s="689"/>
      <c r="AK4" s="690"/>
      <c r="AL4" s="688" t="s">
        <v>221</v>
      </c>
      <c r="AM4" s="689"/>
      <c r="AN4" s="689"/>
      <c r="AO4" s="690"/>
      <c r="AP4" s="744" t="s">
        <v>223</v>
      </c>
      <c r="AQ4" s="744"/>
      <c r="AR4" s="744"/>
      <c r="AS4" s="744"/>
      <c r="AT4" s="744"/>
      <c r="AU4" s="744"/>
      <c r="AV4" s="744"/>
      <c r="AW4" s="744"/>
      <c r="AX4" s="744"/>
      <c r="AY4" s="744"/>
      <c r="AZ4" s="744"/>
      <c r="BA4" s="744"/>
      <c r="BB4" s="744"/>
      <c r="BC4" s="744"/>
      <c r="BD4" s="744"/>
      <c r="BE4" s="744"/>
      <c r="BF4" s="744"/>
      <c r="BG4" s="744" t="s">
        <v>224</v>
      </c>
      <c r="BH4" s="744"/>
      <c r="BI4" s="744"/>
      <c r="BJ4" s="744"/>
      <c r="BK4" s="744"/>
      <c r="BL4" s="744"/>
      <c r="BM4" s="744"/>
      <c r="BN4" s="744"/>
      <c r="BO4" s="744" t="s">
        <v>221</v>
      </c>
      <c r="BP4" s="744"/>
      <c r="BQ4" s="744"/>
      <c r="BR4" s="744"/>
      <c r="BS4" s="744" t="s">
        <v>225</v>
      </c>
      <c r="BT4" s="744"/>
      <c r="BU4" s="744"/>
      <c r="BV4" s="744"/>
      <c r="BW4" s="744"/>
      <c r="BX4" s="744"/>
      <c r="BY4" s="744"/>
      <c r="BZ4" s="744"/>
      <c r="CA4" s="744"/>
      <c r="CB4" s="744"/>
      <c r="CD4" s="731" t="s">
        <v>226</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3" customFormat="1" ht="11.25" customHeight="1" x14ac:dyDescent="0.15">
      <c r="B5" s="697" t="s">
        <v>227</v>
      </c>
      <c r="C5" s="698"/>
      <c r="D5" s="698"/>
      <c r="E5" s="698"/>
      <c r="F5" s="698"/>
      <c r="G5" s="698"/>
      <c r="H5" s="698"/>
      <c r="I5" s="698"/>
      <c r="J5" s="698"/>
      <c r="K5" s="698"/>
      <c r="L5" s="698"/>
      <c r="M5" s="698"/>
      <c r="N5" s="698"/>
      <c r="O5" s="698"/>
      <c r="P5" s="698"/>
      <c r="Q5" s="699"/>
      <c r="R5" s="682">
        <v>1976318</v>
      </c>
      <c r="S5" s="683"/>
      <c r="T5" s="683"/>
      <c r="U5" s="683"/>
      <c r="V5" s="683"/>
      <c r="W5" s="683"/>
      <c r="X5" s="683"/>
      <c r="Y5" s="726"/>
      <c r="Z5" s="745">
        <v>12.8</v>
      </c>
      <c r="AA5" s="745"/>
      <c r="AB5" s="745"/>
      <c r="AC5" s="745"/>
      <c r="AD5" s="746">
        <v>1899324</v>
      </c>
      <c r="AE5" s="746"/>
      <c r="AF5" s="746"/>
      <c r="AG5" s="746"/>
      <c r="AH5" s="746"/>
      <c r="AI5" s="746"/>
      <c r="AJ5" s="746"/>
      <c r="AK5" s="746"/>
      <c r="AL5" s="727">
        <v>26.1</v>
      </c>
      <c r="AM5" s="702"/>
      <c r="AN5" s="702"/>
      <c r="AO5" s="728"/>
      <c r="AP5" s="697" t="s">
        <v>228</v>
      </c>
      <c r="AQ5" s="698"/>
      <c r="AR5" s="698"/>
      <c r="AS5" s="698"/>
      <c r="AT5" s="698"/>
      <c r="AU5" s="698"/>
      <c r="AV5" s="698"/>
      <c r="AW5" s="698"/>
      <c r="AX5" s="698"/>
      <c r="AY5" s="698"/>
      <c r="AZ5" s="698"/>
      <c r="BA5" s="698"/>
      <c r="BB5" s="698"/>
      <c r="BC5" s="698"/>
      <c r="BD5" s="698"/>
      <c r="BE5" s="698"/>
      <c r="BF5" s="699"/>
      <c r="BG5" s="629">
        <v>1899324</v>
      </c>
      <c r="BH5" s="630"/>
      <c r="BI5" s="630"/>
      <c r="BJ5" s="630"/>
      <c r="BK5" s="630"/>
      <c r="BL5" s="630"/>
      <c r="BM5" s="630"/>
      <c r="BN5" s="631"/>
      <c r="BO5" s="656">
        <v>96.1</v>
      </c>
      <c r="BP5" s="656"/>
      <c r="BQ5" s="656"/>
      <c r="BR5" s="656"/>
      <c r="BS5" s="657">
        <v>95851</v>
      </c>
      <c r="BT5" s="657"/>
      <c r="BU5" s="657"/>
      <c r="BV5" s="657"/>
      <c r="BW5" s="657"/>
      <c r="BX5" s="657"/>
      <c r="BY5" s="657"/>
      <c r="BZ5" s="657"/>
      <c r="CA5" s="657"/>
      <c r="CB5" s="715"/>
      <c r="CD5" s="731" t="s">
        <v>223</v>
      </c>
      <c r="CE5" s="732"/>
      <c r="CF5" s="732"/>
      <c r="CG5" s="732"/>
      <c r="CH5" s="732"/>
      <c r="CI5" s="732"/>
      <c r="CJ5" s="732"/>
      <c r="CK5" s="732"/>
      <c r="CL5" s="732"/>
      <c r="CM5" s="732"/>
      <c r="CN5" s="732"/>
      <c r="CO5" s="732"/>
      <c r="CP5" s="732"/>
      <c r="CQ5" s="733"/>
      <c r="CR5" s="731" t="s">
        <v>229</v>
      </c>
      <c r="CS5" s="732"/>
      <c r="CT5" s="732"/>
      <c r="CU5" s="732"/>
      <c r="CV5" s="732"/>
      <c r="CW5" s="732"/>
      <c r="CX5" s="732"/>
      <c r="CY5" s="733"/>
      <c r="CZ5" s="731" t="s">
        <v>221</v>
      </c>
      <c r="DA5" s="732"/>
      <c r="DB5" s="732"/>
      <c r="DC5" s="733"/>
      <c r="DD5" s="731" t="s">
        <v>230</v>
      </c>
      <c r="DE5" s="732"/>
      <c r="DF5" s="732"/>
      <c r="DG5" s="732"/>
      <c r="DH5" s="732"/>
      <c r="DI5" s="732"/>
      <c r="DJ5" s="732"/>
      <c r="DK5" s="732"/>
      <c r="DL5" s="732"/>
      <c r="DM5" s="732"/>
      <c r="DN5" s="732"/>
      <c r="DO5" s="732"/>
      <c r="DP5" s="733"/>
      <c r="DQ5" s="731" t="s">
        <v>231</v>
      </c>
      <c r="DR5" s="732"/>
      <c r="DS5" s="732"/>
      <c r="DT5" s="732"/>
      <c r="DU5" s="732"/>
      <c r="DV5" s="732"/>
      <c r="DW5" s="732"/>
      <c r="DX5" s="732"/>
      <c r="DY5" s="732"/>
      <c r="DZ5" s="732"/>
      <c r="EA5" s="732"/>
      <c r="EB5" s="732"/>
      <c r="EC5" s="733"/>
    </row>
    <row r="6" spans="2:143" ht="11.25" customHeight="1" x14ac:dyDescent="0.15">
      <c r="B6" s="626" t="s">
        <v>232</v>
      </c>
      <c r="C6" s="627"/>
      <c r="D6" s="627"/>
      <c r="E6" s="627"/>
      <c r="F6" s="627"/>
      <c r="G6" s="627"/>
      <c r="H6" s="627"/>
      <c r="I6" s="627"/>
      <c r="J6" s="627"/>
      <c r="K6" s="627"/>
      <c r="L6" s="627"/>
      <c r="M6" s="627"/>
      <c r="N6" s="627"/>
      <c r="O6" s="627"/>
      <c r="P6" s="627"/>
      <c r="Q6" s="628"/>
      <c r="R6" s="629">
        <v>104258</v>
      </c>
      <c r="S6" s="630"/>
      <c r="T6" s="630"/>
      <c r="U6" s="630"/>
      <c r="V6" s="630"/>
      <c r="W6" s="630"/>
      <c r="X6" s="630"/>
      <c r="Y6" s="631"/>
      <c r="Z6" s="656">
        <v>0.7</v>
      </c>
      <c r="AA6" s="656"/>
      <c r="AB6" s="656"/>
      <c r="AC6" s="656"/>
      <c r="AD6" s="657">
        <v>104258</v>
      </c>
      <c r="AE6" s="657"/>
      <c r="AF6" s="657"/>
      <c r="AG6" s="657"/>
      <c r="AH6" s="657"/>
      <c r="AI6" s="657"/>
      <c r="AJ6" s="657"/>
      <c r="AK6" s="657"/>
      <c r="AL6" s="632">
        <v>1.4</v>
      </c>
      <c r="AM6" s="633"/>
      <c r="AN6" s="633"/>
      <c r="AO6" s="658"/>
      <c r="AP6" s="626" t="s">
        <v>233</v>
      </c>
      <c r="AQ6" s="627"/>
      <c r="AR6" s="627"/>
      <c r="AS6" s="627"/>
      <c r="AT6" s="627"/>
      <c r="AU6" s="627"/>
      <c r="AV6" s="627"/>
      <c r="AW6" s="627"/>
      <c r="AX6" s="627"/>
      <c r="AY6" s="627"/>
      <c r="AZ6" s="627"/>
      <c r="BA6" s="627"/>
      <c r="BB6" s="627"/>
      <c r="BC6" s="627"/>
      <c r="BD6" s="627"/>
      <c r="BE6" s="627"/>
      <c r="BF6" s="628"/>
      <c r="BG6" s="629">
        <v>1899324</v>
      </c>
      <c r="BH6" s="630"/>
      <c r="BI6" s="630"/>
      <c r="BJ6" s="630"/>
      <c r="BK6" s="630"/>
      <c r="BL6" s="630"/>
      <c r="BM6" s="630"/>
      <c r="BN6" s="631"/>
      <c r="BO6" s="656">
        <v>96.1</v>
      </c>
      <c r="BP6" s="656"/>
      <c r="BQ6" s="656"/>
      <c r="BR6" s="656"/>
      <c r="BS6" s="657">
        <v>95851</v>
      </c>
      <c r="BT6" s="657"/>
      <c r="BU6" s="657"/>
      <c r="BV6" s="657"/>
      <c r="BW6" s="657"/>
      <c r="BX6" s="657"/>
      <c r="BY6" s="657"/>
      <c r="BZ6" s="657"/>
      <c r="CA6" s="657"/>
      <c r="CB6" s="715"/>
      <c r="CD6" s="685" t="s">
        <v>234</v>
      </c>
      <c r="CE6" s="686"/>
      <c r="CF6" s="686"/>
      <c r="CG6" s="686"/>
      <c r="CH6" s="686"/>
      <c r="CI6" s="686"/>
      <c r="CJ6" s="686"/>
      <c r="CK6" s="686"/>
      <c r="CL6" s="686"/>
      <c r="CM6" s="686"/>
      <c r="CN6" s="686"/>
      <c r="CO6" s="686"/>
      <c r="CP6" s="686"/>
      <c r="CQ6" s="687"/>
      <c r="CR6" s="629">
        <v>122873</v>
      </c>
      <c r="CS6" s="630"/>
      <c r="CT6" s="630"/>
      <c r="CU6" s="630"/>
      <c r="CV6" s="630"/>
      <c r="CW6" s="630"/>
      <c r="CX6" s="630"/>
      <c r="CY6" s="631"/>
      <c r="CZ6" s="727">
        <v>0.8</v>
      </c>
      <c r="DA6" s="702"/>
      <c r="DB6" s="702"/>
      <c r="DC6" s="730"/>
      <c r="DD6" s="635" t="s">
        <v>127</v>
      </c>
      <c r="DE6" s="630"/>
      <c r="DF6" s="630"/>
      <c r="DG6" s="630"/>
      <c r="DH6" s="630"/>
      <c r="DI6" s="630"/>
      <c r="DJ6" s="630"/>
      <c r="DK6" s="630"/>
      <c r="DL6" s="630"/>
      <c r="DM6" s="630"/>
      <c r="DN6" s="630"/>
      <c r="DO6" s="630"/>
      <c r="DP6" s="631"/>
      <c r="DQ6" s="635">
        <v>122391</v>
      </c>
      <c r="DR6" s="630"/>
      <c r="DS6" s="630"/>
      <c r="DT6" s="630"/>
      <c r="DU6" s="630"/>
      <c r="DV6" s="630"/>
      <c r="DW6" s="630"/>
      <c r="DX6" s="630"/>
      <c r="DY6" s="630"/>
      <c r="DZ6" s="630"/>
      <c r="EA6" s="630"/>
      <c r="EB6" s="630"/>
      <c r="EC6" s="674"/>
    </row>
    <row r="7" spans="2:143" ht="11.25" customHeight="1" x14ac:dyDescent="0.15">
      <c r="B7" s="626" t="s">
        <v>235</v>
      </c>
      <c r="C7" s="627"/>
      <c r="D7" s="627"/>
      <c r="E7" s="627"/>
      <c r="F7" s="627"/>
      <c r="G7" s="627"/>
      <c r="H7" s="627"/>
      <c r="I7" s="627"/>
      <c r="J7" s="627"/>
      <c r="K7" s="627"/>
      <c r="L7" s="627"/>
      <c r="M7" s="627"/>
      <c r="N7" s="627"/>
      <c r="O7" s="627"/>
      <c r="P7" s="627"/>
      <c r="Q7" s="628"/>
      <c r="R7" s="629">
        <v>1147</v>
      </c>
      <c r="S7" s="630"/>
      <c r="T7" s="630"/>
      <c r="U7" s="630"/>
      <c r="V7" s="630"/>
      <c r="W7" s="630"/>
      <c r="X7" s="630"/>
      <c r="Y7" s="631"/>
      <c r="Z7" s="656">
        <v>0</v>
      </c>
      <c r="AA7" s="656"/>
      <c r="AB7" s="656"/>
      <c r="AC7" s="656"/>
      <c r="AD7" s="657">
        <v>1147</v>
      </c>
      <c r="AE7" s="657"/>
      <c r="AF7" s="657"/>
      <c r="AG7" s="657"/>
      <c r="AH7" s="657"/>
      <c r="AI7" s="657"/>
      <c r="AJ7" s="657"/>
      <c r="AK7" s="657"/>
      <c r="AL7" s="632">
        <v>0</v>
      </c>
      <c r="AM7" s="633"/>
      <c r="AN7" s="633"/>
      <c r="AO7" s="658"/>
      <c r="AP7" s="626" t="s">
        <v>236</v>
      </c>
      <c r="AQ7" s="627"/>
      <c r="AR7" s="627"/>
      <c r="AS7" s="627"/>
      <c r="AT7" s="627"/>
      <c r="AU7" s="627"/>
      <c r="AV7" s="627"/>
      <c r="AW7" s="627"/>
      <c r="AX7" s="627"/>
      <c r="AY7" s="627"/>
      <c r="AZ7" s="627"/>
      <c r="BA7" s="627"/>
      <c r="BB7" s="627"/>
      <c r="BC7" s="627"/>
      <c r="BD7" s="627"/>
      <c r="BE7" s="627"/>
      <c r="BF7" s="628"/>
      <c r="BG7" s="629">
        <v>905252</v>
      </c>
      <c r="BH7" s="630"/>
      <c r="BI7" s="630"/>
      <c r="BJ7" s="630"/>
      <c r="BK7" s="630"/>
      <c r="BL7" s="630"/>
      <c r="BM7" s="630"/>
      <c r="BN7" s="631"/>
      <c r="BO7" s="656">
        <v>45.8</v>
      </c>
      <c r="BP7" s="656"/>
      <c r="BQ7" s="656"/>
      <c r="BR7" s="656"/>
      <c r="BS7" s="657">
        <v>42509</v>
      </c>
      <c r="BT7" s="657"/>
      <c r="BU7" s="657"/>
      <c r="BV7" s="657"/>
      <c r="BW7" s="657"/>
      <c r="BX7" s="657"/>
      <c r="BY7" s="657"/>
      <c r="BZ7" s="657"/>
      <c r="CA7" s="657"/>
      <c r="CB7" s="715"/>
      <c r="CD7" s="666" t="s">
        <v>237</v>
      </c>
      <c r="CE7" s="667"/>
      <c r="CF7" s="667"/>
      <c r="CG7" s="667"/>
      <c r="CH7" s="667"/>
      <c r="CI7" s="667"/>
      <c r="CJ7" s="667"/>
      <c r="CK7" s="667"/>
      <c r="CL7" s="667"/>
      <c r="CM7" s="667"/>
      <c r="CN7" s="667"/>
      <c r="CO7" s="667"/>
      <c r="CP7" s="667"/>
      <c r="CQ7" s="668"/>
      <c r="CR7" s="629">
        <v>2484687</v>
      </c>
      <c r="CS7" s="630"/>
      <c r="CT7" s="630"/>
      <c r="CU7" s="630"/>
      <c r="CV7" s="630"/>
      <c r="CW7" s="630"/>
      <c r="CX7" s="630"/>
      <c r="CY7" s="631"/>
      <c r="CZ7" s="656">
        <v>17.100000000000001</v>
      </c>
      <c r="DA7" s="656"/>
      <c r="DB7" s="656"/>
      <c r="DC7" s="656"/>
      <c r="DD7" s="635">
        <v>650979</v>
      </c>
      <c r="DE7" s="630"/>
      <c r="DF7" s="630"/>
      <c r="DG7" s="630"/>
      <c r="DH7" s="630"/>
      <c r="DI7" s="630"/>
      <c r="DJ7" s="630"/>
      <c r="DK7" s="630"/>
      <c r="DL7" s="630"/>
      <c r="DM7" s="630"/>
      <c r="DN7" s="630"/>
      <c r="DO7" s="630"/>
      <c r="DP7" s="631"/>
      <c r="DQ7" s="635">
        <v>1085683</v>
      </c>
      <c r="DR7" s="630"/>
      <c r="DS7" s="630"/>
      <c r="DT7" s="630"/>
      <c r="DU7" s="630"/>
      <c r="DV7" s="630"/>
      <c r="DW7" s="630"/>
      <c r="DX7" s="630"/>
      <c r="DY7" s="630"/>
      <c r="DZ7" s="630"/>
      <c r="EA7" s="630"/>
      <c r="EB7" s="630"/>
      <c r="EC7" s="674"/>
    </row>
    <row r="8" spans="2:143" ht="11.25" customHeight="1" x14ac:dyDescent="0.15">
      <c r="B8" s="626" t="s">
        <v>238</v>
      </c>
      <c r="C8" s="627"/>
      <c r="D8" s="627"/>
      <c r="E8" s="627"/>
      <c r="F8" s="627"/>
      <c r="G8" s="627"/>
      <c r="H8" s="627"/>
      <c r="I8" s="627"/>
      <c r="J8" s="627"/>
      <c r="K8" s="627"/>
      <c r="L8" s="627"/>
      <c r="M8" s="627"/>
      <c r="N8" s="627"/>
      <c r="O8" s="627"/>
      <c r="P8" s="627"/>
      <c r="Q8" s="628"/>
      <c r="R8" s="629">
        <v>5896</v>
      </c>
      <c r="S8" s="630"/>
      <c r="T8" s="630"/>
      <c r="U8" s="630"/>
      <c r="V8" s="630"/>
      <c r="W8" s="630"/>
      <c r="X8" s="630"/>
      <c r="Y8" s="631"/>
      <c r="Z8" s="656">
        <v>0</v>
      </c>
      <c r="AA8" s="656"/>
      <c r="AB8" s="656"/>
      <c r="AC8" s="656"/>
      <c r="AD8" s="657">
        <v>5896</v>
      </c>
      <c r="AE8" s="657"/>
      <c r="AF8" s="657"/>
      <c r="AG8" s="657"/>
      <c r="AH8" s="657"/>
      <c r="AI8" s="657"/>
      <c r="AJ8" s="657"/>
      <c r="AK8" s="657"/>
      <c r="AL8" s="632">
        <v>0.1</v>
      </c>
      <c r="AM8" s="633"/>
      <c r="AN8" s="633"/>
      <c r="AO8" s="658"/>
      <c r="AP8" s="626" t="s">
        <v>239</v>
      </c>
      <c r="AQ8" s="627"/>
      <c r="AR8" s="627"/>
      <c r="AS8" s="627"/>
      <c r="AT8" s="627"/>
      <c r="AU8" s="627"/>
      <c r="AV8" s="627"/>
      <c r="AW8" s="627"/>
      <c r="AX8" s="627"/>
      <c r="AY8" s="627"/>
      <c r="AZ8" s="627"/>
      <c r="BA8" s="627"/>
      <c r="BB8" s="627"/>
      <c r="BC8" s="627"/>
      <c r="BD8" s="627"/>
      <c r="BE8" s="627"/>
      <c r="BF8" s="628"/>
      <c r="BG8" s="629">
        <v>27532</v>
      </c>
      <c r="BH8" s="630"/>
      <c r="BI8" s="630"/>
      <c r="BJ8" s="630"/>
      <c r="BK8" s="630"/>
      <c r="BL8" s="630"/>
      <c r="BM8" s="630"/>
      <c r="BN8" s="631"/>
      <c r="BO8" s="656">
        <v>1.4</v>
      </c>
      <c r="BP8" s="656"/>
      <c r="BQ8" s="656"/>
      <c r="BR8" s="656"/>
      <c r="BS8" s="657" t="s">
        <v>127</v>
      </c>
      <c r="BT8" s="657"/>
      <c r="BU8" s="657"/>
      <c r="BV8" s="657"/>
      <c r="BW8" s="657"/>
      <c r="BX8" s="657"/>
      <c r="BY8" s="657"/>
      <c r="BZ8" s="657"/>
      <c r="CA8" s="657"/>
      <c r="CB8" s="715"/>
      <c r="CD8" s="666" t="s">
        <v>240</v>
      </c>
      <c r="CE8" s="667"/>
      <c r="CF8" s="667"/>
      <c r="CG8" s="667"/>
      <c r="CH8" s="667"/>
      <c r="CI8" s="667"/>
      <c r="CJ8" s="667"/>
      <c r="CK8" s="667"/>
      <c r="CL8" s="667"/>
      <c r="CM8" s="667"/>
      <c r="CN8" s="667"/>
      <c r="CO8" s="667"/>
      <c r="CP8" s="667"/>
      <c r="CQ8" s="668"/>
      <c r="CR8" s="629">
        <v>3620633</v>
      </c>
      <c r="CS8" s="630"/>
      <c r="CT8" s="630"/>
      <c r="CU8" s="630"/>
      <c r="CV8" s="630"/>
      <c r="CW8" s="630"/>
      <c r="CX8" s="630"/>
      <c r="CY8" s="631"/>
      <c r="CZ8" s="656">
        <v>24.9</v>
      </c>
      <c r="DA8" s="656"/>
      <c r="DB8" s="656"/>
      <c r="DC8" s="656"/>
      <c r="DD8" s="635">
        <v>27720</v>
      </c>
      <c r="DE8" s="630"/>
      <c r="DF8" s="630"/>
      <c r="DG8" s="630"/>
      <c r="DH8" s="630"/>
      <c r="DI8" s="630"/>
      <c r="DJ8" s="630"/>
      <c r="DK8" s="630"/>
      <c r="DL8" s="630"/>
      <c r="DM8" s="630"/>
      <c r="DN8" s="630"/>
      <c r="DO8" s="630"/>
      <c r="DP8" s="631"/>
      <c r="DQ8" s="635">
        <v>1603027</v>
      </c>
      <c r="DR8" s="630"/>
      <c r="DS8" s="630"/>
      <c r="DT8" s="630"/>
      <c r="DU8" s="630"/>
      <c r="DV8" s="630"/>
      <c r="DW8" s="630"/>
      <c r="DX8" s="630"/>
      <c r="DY8" s="630"/>
      <c r="DZ8" s="630"/>
      <c r="EA8" s="630"/>
      <c r="EB8" s="630"/>
      <c r="EC8" s="674"/>
    </row>
    <row r="9" spans="2:143" ht="11.25" customHeight="1" x14ac:dyDescent="0.15">
      <c r="B9" s="626" t="s">
        <v>241</v>
      </c>
      <c r="C9" s="627"/>
      <c r="D9" s="627"/>
      <c r="E9" s="627"/>
      <c r="F9" s="627"/>
      <c r="G9" s="627"/>
      <c r="H9" s="627"/>
      <c r="I9" s="627"/>
      <c r="J9" s="627"/>
      <c r="K9" s="627"/>
      <c r="L9" s="627"/>
      <c r="M9" s="627"/>
      <c r="N9" s="627"/>
      <c r="O9" s="627"/>
      <c r="P9" s="627"/>
      <c r="Q9" s="628"/>
      <c r="R9" s="629">
        <v>7197</v>
      </c>
      <c r="S9" s="630"/>
      <c r="T9" s="630"/>
      <c r="U9" s="630"/>
      <c r="V9" s="630"/>
      <c r="W9" s="630"/>
      <c r="X9" s="630"/>
      <c r="Y9" s="631"/>
      <c r="Z9" s="656">
        <v>0</v>
      </c>
      <c r="AA9" s="656"/>
      <c r="AB9" s="656"/>
      <c r="AC9" s="656"/>
      <c r="AD9" s="657">
        <v>7197</v>
      </c>
      <c r="AE9" s="657"/>
      <c r="AF9" s="657"/>
      <c r="AG9" s="657"/>
      <c r="AH9" s="657"/>
      <c r="AI9" s="657"/>
      <c r="AJ9" s="657"/>
      <c r="AK9" s="657"/>
      <c r="AL9" s="632">
        <v>0.1</v>
      </c>
      <c r="AM9" s="633"/>
      <c r="AN9" s="633"/>
      <c r="AO9" s="658"/>
      <c r="AP9" s="626" t="s">
        <v>242</v>
      </c>
      <c r="AQ9" s="627"/>
      <c r="AR9" s="627"/>
      <c r="AS9" s="627"/>
      <c r="AT9" s="627"/>
      <c r="AU9" s="627"/>
      <c r="AV9" s="627"/>
      <c r="AW9" s="627"/>
      <c r="AX9" s="627"/>
      <c r="AY9" s="627"/>
      <c r="AZ9" s="627"/>
      <c r="BA9" s="627"/>
      <c r="BB9" s="627"/>
      <c r="BC9" s="627"/>
      <c r="BD9" s="627"/>
      <c r="BE9" s="627"/>
      <c r="BF9" s="628"/>
      <c r="BG9" s="629">
        <v>696413</v>
      </c>
      <c r="BH9" s="630"/>
      <c r="BI9" s="630"/>
      <c r="BJ9" s="630"/>
      <c r="BK9" s="630"/>
      <c r="BL9" s="630"/>
      <c r="BM9" s="630"/>
      <c r="BN9" s="631"/>
      <c r="BO9" s="656">
        <v>35.200000000000003</v>
      </c>
      <c r="BP9" s="656"/>
      <c r="BQ9" s="656"/>
      <c r="BR9" s="656"/>
      <c r="BS9" s="657" t="s">
        <v>127</v>
      </c>
      <c r="BT9" s="657"/>
      <c r="BU9" s="657"/>
      <c r="BV9" s="657"/>
      <c r="BW9" s="657"/>
      <c r="BX9" s="657"/>
      <c r="BY9" s="657"/>
      <c r="BZ9" s="657"/>
      <c r="CA9" s="657"/>
      <c r="CB9" s="715"/>
      <c r="CD9" s="666" t="s">
        <v>243</v>
      </c>
      <c r="CE9" s="667"/>
      <c r="CF9" s="667"/>
      <c r="CG9" s="667"/>
      <c r="CH9" s="667"/>
      <c r="CI9" s="667"/>
      <c r="CJ9" s="667"/>
      <c r="CK9" s="667"/>
      <c r="CL9" s="667"/>
      <c r="CM9" s="667"/>
      <c r="CN9" s="667"/>
      <c r="CO9" s="667"/>
      <c r="CP9" s="667"/>
      <c r="CQ9" s="668"/>
      <c r="CR9" s="629">
        <v>2471417</v>
      </c>
      <c r="CS9" s="630"/>
      <c r="CT9" s="630"/>
      <c r="CU9" s="630"/>
      <c r="CV9" s="630"/>
      <c r="CW9" s="630"/>
      <c r="CX9" s="630"/>
      <c r="CY9" s="631"/>
      <c r="CZ9" s="656">
        <v>17</v>
      </c>
      <c r="DA9" s="656"/>
      <c r="DB9" s="656"/>
      <c r="DC9" s="656"/>
      <c r="DD9" s="635" t="s">
        <v>127</v>
      </c>
      <c r="DE9" s="630"/>
      <c r="DF9" s="630"/>
      <c r="DG9" s="630"/>
      <c r="DH9" s="630"/>
      <c r="DI9" s="630"/>
      <c r="DJ9" s="630"/>
      <c r="DK9" s="630"/>
      <c r="DL9" s="630"/>
      <c r="DM9" s="630"/>
      <c r="DN9" s="630"/>
      <c r="DO9" s="630"/>
      <c r="DP9" s="631"/>
      <c r="DQ9" s="635">
        <v>2182685</v>
      </c>
      <c r="DR9" s="630"/>
      <c r="DS9" s="630"/>
      <c r="DT9" s="630"/>
      <c r="DU9" s="630"/>
      <c r="DV9" s="630"/>
      <c r="DW9" s="630"/>
      <c r="DX9" s="630"/>
      <c r="DY9" s="630"/>
      <c r="DZ9" s="630"/>
      <c r="EA9" s="630"/>
      <c r="EB9" s="630"/>
      <c r="EC9" s="674"/>
    </row>
    <row r="10" spans="2:143" ht="11.25" customHeight="1" x14ac:dyDescent="0.15">
      <c r="B10" s="626" t="s">
        <v>244</v>
      </c>
      <c r="C10" s="627"/>
      <c r="D10" s="627"/>
      <c r="E10" s="627"/>
      <c r="F10" s="627"/>
      <c r="G10" s="627"/>
      <c r="H10" s="627"/>
      <c r="I10" s="627"/>
      <c r="J10" s="627"/>
      <c r="K10" s="627"/>
      <c r="L10" s="627"/>
      <c r="M10" s="627"/>
      <c r="N10" s="627"/>
      <c r="O10" s="627"/>
      <c r="P10" s="627"/>
      <c r="Q10" s="628"/>
      <c r="R10" s="629" t="s">
        <v>127</v>
      </c>
      <c r="S10" s="630"/>
      <c r="T10" s="630"/>
      <c r="U10" s="630"/>
      <c r="V10" s="630"/>
      <c r="W10" s="630"/>
      <c r="X10" s="630"/>
      <c r="Y10" s="631"/>
      <c r="Z10" s="656" t="s">
        <v>127</v>
      </c>
      <c r="AA10" s="656"/>
      <c r="AB10" s="656"/>
      <c r="AC10" s="656"/>
      <c r="AD10" s="657" t="s">
        <v>127</v>
      </c>
      <c r="AE10" s="657"/>
      <c r="AF10" s="657"/>
      <c r="AG10" s="657"/>
      <c r="AH10" s="657"/>
      <c r="AI10" s="657"/>
      <c r="AJ10" s="657"/>
      <c r="AK10" s="657"/>
      <c r="AL10" s="632" t="s">
        <v>127</v>
      </c>
      <c r="AM10" s="633"/>
      <c r="AN10" s="633"/>
      <c r="AO10" s="658"/>
      <c r="AP10" s="626" t="s">
        <v>245</v>
      </c>
      <c r="AQ10" s="627"/>
      <c r="AR10" s="627"/>
      <c r="AS10" s="627"/>
      <c r="AT10" s="627"/>
      <c r="AU10" s="627"/>
      <c r="AV10" s="627"/>
      <c r="AW10" s="627"/>
      <c r="AX10" s="627"/>
      <c r="AY10" s="627"/>
      <c r="AZ10" s="627"/>
      <c r="BA10" s="627"/>
      <c r="BB10" s="627"/>
      <c r="BC10" s="627"/>
      <c r="BD10" s="627"/>
      <c r="BE10" s="627"/>
      <c r="BF10" s="628"/>
      <c r="BG10" s="629">
        <v>78030</v>
      </c>
      <c r="BH10" s="630"/>
      <c r="BI10" s="630"/>
      <c r="BJ10" s="630"/>
      <c r="BK10" s="630"/>
      <c r="BL10" s="630"/>
      <c r="BM10" s="630"/>
      <c r="BN10" s="631"/>
      <c r="BO10" s="656">
        <v>3.9</v>
      </c>
      <c r="BP10" s="656"/>
      <c r="BQ10" s="656"/>
      <c r="BR10" s="656"/>
      <c r="BS10" s="657">
        <v>13028</v>
      </c>
      <c r="BT10" s="657"/>
      <c r="BU10" s="657"/>
      <c r="BV10" s="657"/>
      <c r="BW10" s="657"/>
      <c r="BX10" s="657"/>
      <c r="BY10" s="657"/>
      <c r="BZ10" s="657"/>
      <c r="CA10" s="657"/>
      <c r="CB10" s="715"/>
      <c r="CD10" s="666" t="s">
        <v>246</v>
      </c>
      <c r="CE10" s="667"/>
      <c r="CF10" s="667"/>
      <c r="CG10" s="667"/>
      <c r="CH10" s="667"/>
      <c r="CI10" s="667"/>
      <c r="CJ10" s="667"/>
      <c r="CK10" s="667"/>
      <c r="CL10" s="667"/>
      <c r="CM10" s="667"/>
      <c r="CN10" s="667"/>
      <c r="CO10" s="667"/>
      <c r="CP10" s="667"/>
      <c r="CQ10" s="668"/>
      <c r="CR10" s="629">
        <v>16954</v>
      </c>
      <c r="CS10" s="630"/>
      <c r="CT10" s="630"/>
      <c r="CU10" s="630"/>
      <c r="CV10" s="630"/>
      <c r="CW10" s="630"/>
      <c r="CX10" s="630"/>
      <c r="CY10" s="631"/>
      <c r="CZ10" s="656">
        <v>0.1</v>
      </c>
      <c r="DA10" s="656"/>
      <c r="DB10" s="656"/>
      <c r="DC10" s="656"/>
      <c r="DD10" s="635" t="s">
        <v>127</v>
      </c>
      <c r="DE10" s="630"/>
      <c r="DF10" s="630"/>
      <c r="DG10" s="630"/>
      <c r="DH10" s="630"/>
      <c r="DI10" s="630"/>
      <c r="DJ10" s="630"/>
      <c r="DK10" s="630"/>
      <c r="DL10" s="630"/>
      <c r="DM10" s="630"/>
      <c r="DN10" s="630"/>
      <c r="DO10" s="630"/>
      <c r="DP10" s="631"/>
      <c r="DQ10" s="635">
        <v>15954</v>
      </c>
      <c r="DR10" s="630"/>
      <c r="DS10" s="630"/>
      <c r="DT10" s="630"/>
      <c r="DU10" s="630"/>
      <c r="DV10" s="630"/>
      <c r="DW10" s="630"/>
      <c r="DX10" s="630"/>
      <c r="DY10" s="630"/>
      <c r="DZ10" s="630"/>
      <c r="EA10" s="630"/>
      <c r="EB10" s="630"/>
      <c r="EC10" s="674"/>
    </row>
    <row r="11" spans="2:143" ht="11.25" customHeight="1" x14ac:dyDescent="0.15">
      <c r="B11" s="626" t="s">
        <v>247</v>
      </c>
      <c r="C11" s="627"/>
      <c r="D11" s="627"/>
      <c r="E11" s="627"/>
      <c r="F11" s="627"/>
      <c r="G11" s="627"/>
      <c r="H11" s="627"/>
      <c r="I11" s="627"/>
      <c r="J11" s="627"/>
      <c r="K11" s="627"/>
      <c r="L11" s="627"/>
      <c r="M11" s="627"/>
      <c r="N11" s="627"/>
      <c r="O11" s="627"/>
      <c r="P11" s="627"/>
      <c r="Q11" s="628"/>
      <c r="R11" s="629">
        <v>453370</v>
      </c>
      <c r="S11" s="630"/>
      <c r="T11" s="630"/>
      <c r="U11" s="630"/>
      <c r="V11" s="630"/>
      <c r="W11" s="630"/>
      <c r="X11" s="630"/>
      <c r="Y11" s="631"/>
      <c r="Z11" s="632">
        <v>2.9</v>
      </c>
      <c r="AA11" s="633"/>
      <c r="AB11" s="633"/>
      <c r="AC11" s="634"/>
      <c r="AD11" s="635">
        <v>453370</v>
      </c>
      <c r="AE11" s="630"/>
      <c r="AF11" s="630"/>
      <c r="AG11" s="630"/>
      <c r="AH11" s="630"/>
      <c r="AI11" s="630"/>
      <c r="AJ11" s="630"/>
      <c r="AK11" s="631"/>
      <c r="AL11" s="632">
        <v>6.2</v>
      </c>
      <c r="AM11" s="633"/>
      <c r="AN11" s="633"/>
      <c r="AO11" s="658"/>
      <c r="AP11" s="626" t="s">
        <v>248</v>
      </c>
      <c r="AQ11" s="627"/>
      <c r="AR11" s="627"/>
      <c r="AS11" s="627"/>
      <c r="AT11" s="627"/>
      <c r="AU11" s="627"/>
      <c r="AV11" s="627"/>
      <c r="AW11" s="627"/>
      <c r="AX11" s="627"/>
      <c r="AY11" s="627"/>
      <c r="AZ11" s="627"/>
      <c r="BA11" s="627"/>
      <c r="BB11" s="627"/>
      <c r="BC11" s="627"/>
      <c r="BD11" s="627"/>
      <c r="BE11" s="627"/>
      <c r="BF11" s="628"/>
      <c r="BG11" s="629">
        <v>103277</v>
      </c>
      <c r="BH11" s="630"/>
      <c r="BI11" s="630"/>
      <c r="BJ11" s="630"/>
      <c r="BK11" s="630"/>
      <c r="BL11" s="630"/>
      <c r="BM11" s="630"/>
      <c r="BN11" s="631"/>
      <c r="BO11" s="656">
        <v>5.2</v>
      </c>
      <c r="BP11" s="656"/>
      <c r="BQ11" s="656"/>
      <c r="BR11" s="656"/>
      <c r="BS11" s="657">
        <v>29481</v>
      </c>
      <c r="BT11" s="657"/>
      <c r="BU11" s="657"/>
      <c r="BV11" s="657"/>
      <c r="BW11" s="657"/>
      <c r="BX11" s="657"/>
      <c r="BY11" s="657"/>
      <c r="BZ11" s="657"/>
      <c r="CA11" s="657"/>
      <c r="CB11" s="715"/>
      <c r="CD11" s="666" t="s">
        <v>249</v>
      </c>
      <c r="CE11" s="667"/>
      <c r="CF11" s="667"/>
      <c r="CG11" s="667"/>
      <c r="CH11" s="667"/>
      <c r="CI11" s="667"/>
      <c r="CJ11" s="667"/>
      <c r="CK11" s="667"/>
      <c r="CL11" s="667"/>
      <c r="CM11" s="667"/>
      <c r="CN11" s="667"/>
      <c r="CO11" s="667"/>
      <c r="CP11" s="667"/>
      <c r="CQ11" s="668"/>
      <c r="CR11" s="629">
        <v>197130</v>
      </c>
      <c r="CS11" s="630"/>
      <c r="CT11" s="630"/>
      <c r="CU11" s="630"/>
      <c r="CV11" s="630"/>
      <c r="CW11" s="630"/>
      <c r="CX11" s="630"/>
      <c r="CY11" s="631"/>
      <c r="CZ11" s="656">
        <v>1.4</v>
      </c>
      <c r="DA11" s="656"/>
      <c r="DB11" s="656"/>
      <c r="DC11" s="656"/>
      <c r="DD11" s="635">
        <v>35320</v>
      </c>
      <c r="DE11" s="630"/>
      <c r="DF11" s="630"/>
      <c r="DG11" s="630"/>
      <c r="DH11" s="630"/>
      <c r="DI11" s="630"/>
      <c r="DJ11" s="630"/>
      <c r="DK11" s="630"/>
      <c r="DL11" s="630"/>
      <c r="DM11" s="630"/>
      <c r="DN11" s="630"/>
      <c r="DO11" s="630"/>
      <c r="DP11" s="631"/>
      <c r="DQ11" s="635">
        <v>91073</v>
      </c>
      <c r="DR11" s="630"/>
      <c r="DS11" s="630"/>
      <c r="DT11" s="630"/>
      <c r="DU11" s="630"/>
      <c r="DV11" s="630"/>
      <c r="DW11" s="630"/>
      <c r="DX11" s="630"/>
      <c r="DY11" s="630"/>
      <c r="DZ11" s="630"/>
      <c r="EA11" s="630"/>
      <c r="EB11" s="630"/>
      <c r="EC11" s="674"/>
    </row>
    <row r="12" spans="2:143" ht="11.25" customHeight="1" x14ac:dyDescent="0.15">
      <c r="B12" s="626" t="s">
        <v>250</v>
      </c>
      <c r="C12" s="627"/>
      <c r="D12" s="627"/>
      <c r="E12" s="627"/>
      <c r="F12" s="627"/>
      <c r="G12" s="627"/>
      <c r="H12" s="627"/>
      <c r="I12" s="627"/>
      <c r="J12" s="627"/>
      <c r="K12" s="627"/>
      <c r="L12" s="627"/>
      <c r="M12" s="627"/>
      <c r="N12" s="627"/>
      <c r="O12" s="627"/>
      <c r="P12" s="627"/>
      <c r="Q12" s="628"/>
      <c r="R12" s="629" t="s">
        <v>127</v>
      </c>
      <c r="S12" s="630"/>
      <c r="T12" s="630"/>
      <c r="U12" s="630"/>
      <c r="V12" s="630"/>
      <c r="W12" s="630"/>
      <c r="X12" s="630"/>
      <c r="Y12" s="631"/>
      <c r="Z12" s="656" t="s">
        <v>127</v>
      </c>
      <c r="AA12" s="656"/>
      <c r="AB12" s="656"/>
      <c r="AC12" s="656"/>
      <c r="AD12" s="657" t="s">
        <v>127</v>
      </c>
      <c r="AE12" s="657"/>
      <c r="AF12" s="657"/>
      <c r="AG12" s="657"/>
      <c r="AH12" s="657"/>
      <c r="AI12" s="657"/>
      <c r="AJ12" s="657"/>
      <c r="AK12" s="657"/>
      <c r="AL12" s="632" t="s">
        <v>127</v>
      </c>
      <c r="AM12" s="633"/>
      <c r="AN12" s="633"/>
      <c r="AO12" s="658"/>
      <c r="AP12" s="626" t="s">
        <v>251</v>
      </c>
      <c r="AQ12" s="627"/>
      <c r="AR12" s="627"/>
      <c r="AS12" s="627"/>
      <c r="AT12" s="627"/>
      <c r="AU12" s="627"/>
      <c r="AV12" s="627"/>
      <c r="AW12" s="627"/>
      <c r="AX12" s="627"/>
      <c r="AY12" s="627"/>
      <c r="AZ12" s="627"/>
      <c r="BA12" s="627"/>
      <c r="BB12" s="627"/>
      <c r="BC12" s="627"/>
      <c r="BD12" s="627"/>
      <c r="BE12" s="627"/>
      <c r="BF12" s="628"/>
      <c r="BG12" s="629">
        <v>796665</v>
      </c>
      <c r="BH12" s="630"/>
      <c r="BI12" s="630"/>
      <c r="BJ12" s="630"/>
      <c r="BK12" s="630"/>
      <c r="BL12" s="630"/>
      <c r="BM12" s="630"/>
      <c r="BN12" s="631"/>
      <c r="BO12" s="656">
        <v>40.299999999999997</v>
      </c>
      <c r="BP12" s="656"/>
      <c r="BQ12" s="656"/>
      <c r="BR12" s="656"/>
      <c r="BS12" s="657">
        <v>53342</v>
      </c>
      <c r="BT12" s="657"/>
      <c r="BU12" s="657"/>
      <c r="BV12" s="657"/>
      <c r="BW12" s="657"/>
      <c r="BX12" s="657"/>
      <c r="BY12" s="657"/>
      <c r="BZ12" s="657"/>
      <c r="CA12" s="657"/>
      <c r="CB12" s="715"/>
      <c r="CD12" s="666" t="s">
        <v>252</v>
      </c>
      <c r="CE12" s="667"/>
      <c r="CF12" s="667"/>
      <c r="CG12" s="667"/>
      <c r="CH12" s="667"/>
      <c r="CI12" s="667"/>
      <c r="CJ12" s="667"/>
      <c r="CK12" s="667"/>
      <c r="CL12" s="667"/>
      <c r="CM12" s="667"/>
      <c r="CN12" s="667"/>
      <c r="CO12" s="667"/>
      <c r="CP12" s="667"/>
      <c r="CQ12" s="668"/>
      <c r="CR12" s="629">
        <v>511241</v>
      </c>
      <c r="CS12" s="630"/>
      <c r="CT12" s="630"/>
      <c r="CU12" s="630"/>
      <c r="CV12" s="630"/>
      <c r="CW12" s="630"/>
      <c r="CX12" s="630"/>
      <c r="CY12" s="631"/>
      <c r="CZ12" s="656">
        <v>3.5</v>
      </c>
      <c r="DA12" s="656"/>
      <c r="DB12" s="656"/>
      <c r="DC12" s="656"/>
      <c r="DD12" s="635" t="s">
        <v>127</v>
      </c>
      <c r="DE12" s="630"/>
      <c r="DF12" s="630"/>
      <c r="DG12" s="630"/>
      <c r="DH12" s="630"/>
      <c r="DI12" s="630"/>
      <c r="DJ12" s="630"/>
      <c r="DK12" s="630"/>
      <c r="DL12" s="630"/>
      <c r="DM12" s="630"/>
      <c r="DN12" s="630"/>
      <c r="DO12" s="630"/>
      <c r="DP12" s="631"/>
      <c r="DQ12" s="635">
        <v>278595</v>
      </c>
      <c r="DR12" s="630"/>
      <c r="DS12" s="630"/>
      <c r="DT12" s="630"/>
      <c r="DU12" s="630"/>
      <c r="DV12" s="630"/>
      <c r="DW12" s="630"/>
      <c r="DX12" s="630"/>
      <c r="DY12" s="630"/>
      <c r="DZ12" s="630"/>
      <c r="EA12" s="630"/>
      <c r="EB12" s="630"/>
      <c r="EC12" s="674"/>
    </row>
    <row r="13" spans="2:143" ht="11.25" customHeight="1" x14ac:dyDescent="0.15">
      <c r="B13" s="626" t="s">
        <v>253</v>
      </c>
      <c r="C13" s="627"/>
      <c r="D13" s="627"/>
      <c r="E13" s="627"/>
      <c r="F13" s="627"/>
      <c r="G13" s="627"/>
      <c r="H13" s="627"/>
      <c r="I13" s="627"/>
      <c r="J13" s="627"/>
      <c r="K13" s="627"/>
      <c r="L13" s="627"/>
      <c r="M13" s="627"/>
      <c r="N13" s="627"/>
      <c r="O13" s="627"/>
      <c r="P13" s="627"/>
      <c r="Q13" s="628"/>
      <c r="R13" s="629" t="s">
        <v>127</v>
      </c>
      <c r="S13" s="630"/>
      <c r="T13" s="630"/>
      <c r="U13" s="630"/>
      <c r="V13" s="630"/>
      <c r="W13" s="630"/>
      <c r="X13" s="630"/>
      <c r="Y13" s="631"/>
      <c r="Z13" s="656" t="s">
        <v>127</v>
      </c>
      <c r="AA13" s="656"/>
      <c r="AB13" s="656"/>
      <c r="AC13" s="656"/>
      <c r="AD13" s="657" t="s">
        <v>127</v>
      </c>
      <c r="AE13" s="657"/>
      <c r="AF13" s="657"/>
      <c r="AG13" s="657"/>
      <c r="AH13" s="657"/>
      <c r="AI13" s="657"/>
      <c r="AJ13" s="657"/>
      <c r="AK13" s="657"/>
      <c r="AL13" s="632" t="s">
        <v>127</v>
      </c>
      <c r="AM13" s="633"/>
      <c r="AN13" s="633"/>
      <c r="AO13" s="658"/>
      <c r="AP13" s="626" t="s">
        <v>254</v>
      </c>
      <c r="AQ13" s="627"/>
      <c r="AR13" s="627"/>
      <c r="AS13" s="627"/>
      <c r="AT13" s="627"/>
      <c r="AU13" s="627"/>
      <c r="AV13" s="627"/>
      <c r="AW13" s="627"/>
      <c r="AX13" s="627"/>
      <c r="AY13" s="627"/>
      <c r="AZ13" s="627"/>
      <c r="BA13" s="627"/>
      <c r="BB13" s="627"/>
      <c r="BC13" s="627"/>
      <c r="BD13" s="627"/>
      <c r="BE13" s="627"/>
      <c r="BF13" s="628"/>
      <c r="BG13" s="629">
        <v>788449</v>
      </c>
      <c r="BH13" s="630"/>
      <c r="BI13" s="630"/>
      <c r="BJ13" s="630"/>
      <c r="BK13" s="630"/>
      <c r="BL13" s="630"/>
      <c r="BM13" s="630"/>
      <c r="BN13" s="631"/>
      <c r="BO13" s="656">
        <v>39.9</v>
      </c>
      <c r="BP13" s="656"/>
      <c r="BQ13" s="656"/>
      <c r="BR13" s="656"/>
      <c r="BS13" s="657">
        <v>53342</v>
      </c>
      <c r="BT13" s="657"/>
      <c r="BU13" s="657"/>
      <c r="BV13" s="657"/>
      <c r="BW13" s="657"/>
      <c r="BX13" s="657"/>
      <c r="BY13" s="657"/>
      <c r="BZ13" s="657"/>
      <c r="CA13" s="657"/>
      <c r="CB13" s="715"/>
      <c r="CD13" s="666" t="s">
        <v>255</v>
      </c>
      <c r="CE13" s="667"/>
      <c r="CF13" s="667"/>
      <c r="CG13" s="667"/>
      <c r="CH13" s="667"/>
      <c r="CI13" s="667"/>
      <c r="CJ13" s="667"/>
      <c r="CK13" s="667"/>
      <c r="CL13" s="667"/>
      <c r="CM13" s="667"/>
      <c r="CN13" s="667"/>
      <c r="CO13" s="667"/>
      <c r="CP13" s="667"/>
      <c r="CQ13" s="668"/>
      <c r="CR13" s="629">
        <v>2561205</v>
      </c>
      <c r="CS13" s="630"/>
      <c r="CT13" s="630"/>
      <c r="CU13" s="630"/>
      <c r="CV13" s="630"/>
      <c r="CW13" s="630"/>
      <c r="CX13" s="630"/>
      <c r="CY13" s="631"/>
      <c r="CZ13" s="656">
        <v>17.600000000000001</v>
      </c>
      <c r="DA13" s="656"/>
      <c r="DB13" s="656"/>
      <c r="DC13" s="656"/>
      <c r="DD13" s="635">
        <v>776201</v>
      </c>
      <c r="DE13" s="630"/>
      <c r="DF13" s="630"/>
      <c r="DG13" s="630"/>
      <c r="DH13" s="630"/>
      <c r="DI13" s="630"/>
      <c r="DJ13" s="630"/>
      <c r="DK13" s="630"/>
      <c r="DL13" s="630"/>
      <c r="DM13" s="630"/>
      <c r="DN13" s="630"/>
      <c r="DO13" s="630"/>
      <c r="DP13" s="631"/>
      <c r="DQ13" s="635">
        <v>890022</v>
      </c>
      <c r="DR13" s="630"/>
      <c r="DS13" s="630"/>
      <c r="DT13" s="630"/>
      <c r="DU13" s="630"/>
      <c r="DV13" s="630"/>
      <c r="DW13" s="630"/>
      <c r="DX13" s="630"/>
      <c r="DY13" s="630"/>
      <c r="DZ13" s="630"/>
      <c r="EA13" s="630"/>
      <c r="EB13" s="630"/>
      <c r="EC13" s="674"/>
    </row>
    <row r="14" spans="2:143" ht="11.25" customHeight="1" x14ac:dyDescent="0.15">
      <c r="B14" s="626" t="s">
        <v>256</v>
      </c>
      <c r="C14" s="627"/>
      <c r="D14" s="627"/>
      <c r="E14" s="627"/>
      <c r="F14" s="627"/>
      <c r="G14" s="627"/>
      <c r="H14" s="627"/>
      <c r="I14" s="627"/>
      <c r="J14" s="627"/>
      <c r="K14" s="627"/>
      <c r="L14" s="627"/>
      <c r="M14" s="627"/>
      <c r="N14" s="627"/>
      <c r="O14" s="627"/>
      <c r="P14" s="627"/>
      <c r="Q14" s="628"/>
      <c r="R14" s="629" t="s">
        <v>127</v>
      </c>
      <c r="S14" s="630"/>
      <c r="T14" s="630"/>
      <c r="U14" s="630"/>
      <c r="V14" s="630"/>
      <c r="W14" s="630"/>
      <c r="X14" s="630"/>
      <c r="Y14" s="631"/>
      <c r="Z14" s="656" t="s">
        <v>127</v>
      </c>
      <c r="AA14" s="656"/>
      <c r="AB14" s="656"/>
      <c r="AC14" s="656"/>
      <c r="AD14" s="657" t="s">
        <v>127</v>
      </c>
      <c r="AE14" s="657"/>
      <c r="AF14" s="657"/>
      <c r="AG14" s="657"/>
      <c r="AH14" s="657"/>
      <c r="AI14" s="657"/>
      <c r="AJ14" s="657"/>
      <c r="AK14" s="657"/>
      <c r="AL14" s="632" t="s">
        <v>127</v>
      </c>
      <c r="AM14" s="633"/>
      <c r="AN14" s="633"/>
      <c r="AO14" s="658"/>
      <c r="AP14" s="626" t="s">
        <v>257</v>
      </c>
      <c r="AQ14" s="627"/>
      <c r="AR14" s="627"/>
      <c r="AS14" s="627"/>
      <c r="AT14" s="627"/>
      <c r="AU14" s="627"/>
      <c r="AV14" s="627"/>
      <c r="AW14" s="627"/>
      <c r="AX14" s="627"/>
      <c r="AY14" s="627"/>
      <c r="AZ14" s="627"/>
      <c r="BA14" s="627"/>
      <c r="BB14" s="627"/>
      <c r="BC14" s="627"/>
      <c r="BD14" s="627"/>
      <c r="BE14" s="627"/>
      <c r="BF14" s="628"/>
      <c r="BG14" s="629">
        <v>41748</v>
      </c>
      <c r="BH14" s="630"/>
      <c r="BI14" s="630"/>
      <c r="BJ14" s="630"/>
      <c r="BK14" s="630"/>
      <c r="BL14" s="630"/>
      <c r="BM14" s="630"/>
      <c r="BN14" s="631"/>
      <c r="BO14" s="656">
        <v>2.1</v>
      </c>
      <c r="BP14" s="656"/>
      <c r="BQ14" s="656"/>
      <c r="BR14" s="656"/>
      <c r="BS14" s="657" t="s">
        <v>127</v>
      </c>
      <c r="BT14" s="657"/>
      <c r="BU14" s="657"/>
      <c r="BV14" s="657"/>
      <c r="BW14" s="657"/>
      <c r="BX14" s="657"/>
      <c r="BY14" s="657"/>
      <c r="BZ14" s="657"/>
      <c r="CA14" s="657"/>
      <c r="CB14" s="715"/>
      <c r="CD14" s="666" t="s">
        <v>258</v>
      </c>
      <c r="CE14" s="667"/>
      <c r="CF14" s="667"/>
      <c r="CG14" s="667"/>
      <c r="CH14" s="667"/>
      <c r="CI14" s="667"/>
      <c r="CJ14" s="667"/>
      <c r="CK14" s="667"/>
      <c r="CL14" s="667"/>
      <c r="CM14" s="667"/>
      <c r="CN14" s="667"/>
      <c r="CO14" s="667"/>
      <c r="CP14" s="667"/>
      <c r="CQ14" s="668"/>
      <c r="CR14" s="629">
        <v>408281</v>
      </c>
      <c r="CS14" s="630"/>
      <c r="CT14" s="630"/>
      <c r="CU14" s="630"/>
      <c r="CV14" s="630"/>
      <c r="CW14" s="630"/>
      <c r="CX14" s="630"/>
      <c r="CY14" s="631"/>
      <c r="CZ14" s="656">
        <v>2.8</v>
      </c>
      <c r="DA14" s="656"/>
      <c r="DB14" s="656"/>
      <c r="DC14" s="656"/>
      <c r="DD14" s="635" t="s">
        <v>127</v>
      </c>
      <c r="DE14" s="630"/>
      <c r="DF14" s="630"/>
      <c r="DG14" s="630"/>
      <c r="DH14" s="630"/>
      <c r="DI14" s="630"/>
      <c r="DJ14" s="630"/>
      <c r="DK14" s="630"/>
      <c r="DL14" s="630"/>
      <c r="DM14" s="630"/>
      <c r="DN14" s="630"/>
      <c r="DO14" s="630"/>
      <c r="DP14" s="631"/>
      <c r="DQ14" s="635">
        <v>403781</v>
      </c>
      <c r="DR14" s="630"/>
      <c r="DS14" s="630"/>
      <c r="DT14" s="630"/>
      <c r="DU14" s="630"/>
      <c r="DV14" s="630"/>
      <c r="DW14" s="630"/>
      <c r="DX14" s="630"/>
      <c r="DY14" s="630"/>
      <c r="DZ14" s="630"/>
      <c r="EA14" s="630"/>
      <c r="EB14" s="630"/>
      <c r="EC14" s="674"/>
    </row>
    <row r="15" spans="2:143" ht="11.25" customHeight="1" x14ac:dyDescent="0.15">
      <c r="B15" s="626" t="s">
        <v>259</v>
      </c>
      <c r="C15" s="627"/>
      <c r="D15" s="627"/>
      <c r="E15" s="627"/>
      <c r="F15" s="627"/>
      <c r="G15" s="627"/>
      <c r="H15" s="627"/>
      <c r="I15" s="627"/>
      <c r="J15" s="627"/>
      <c r="K15" s="627"/>
      <c r="L15" s="627"/>
      <c r="M15" s="627"/>
      <c r="N15" s="627"/>
      <c r="O15" s="627"/>
      <c r="P15" s="627"/>
      <c r="Q15" s="628"/>
      <c r="R15" s="629" t="s">
        <v>127</v>
      </c>
      <c r="S15" s="630"/>
      <c r="T15" s="630"/>
      <c r="U15" s="630"/>
      <c r="V15" s="630"/>
      <c r="W15" s="630"/>
      <c r="X15" s="630"/>
      <c r="Y15" s="631"/>
      <c r="Z15" s="656" t="s">
        <v>127</v>
      </c>
      <c r="AA15" s="656"/>
      <c r="AB15" s="656"/>
      <c r="AC15" s="656"/>
      <c r="AD15" s="657" t="s">
        <v>127</v>
      </c>
      <c r="AE15" s="657"/>
      <c r="AF15" s="657"/>
      <c r="AG15" s="657"/>
      <c r="AH15" s="657"/>
      <c r="AI15" s="657"/>
      <c r="AJ15" s="657"/>
      <c r="AK15" s="657"/>
      <c r="AL15" s="632" t="s">
        <v>127</v>
      </c>
      <c r="AM15" s="633"/>
      <c r="AN15" s="633"/>
      <c r="AO15" s="658"/>
      <c r="AP15" s="626" t="s">
        <v>260</v>
      </c>
      <c r="AQ15" s="627"/>
      <c r="AR15" s="627"/>
      <c r="AS15" s="627"/>
      <c r="AT15" s="627"/>
      <c r="AU15" s="627"/>
      <c r="AV15" s="627"/>
      <c r="AW15" s="627"/>
      <c r="AX15" s="627"/>
      <c r="AY15" s="627"/>
      <c r="AZ15" s="627"/>
      <c r="BA15" s="627"/>
      <c r="BB15" s="627"/>
      <c r="BC15" s="627"/>
      <c r="BD15" s="627"/>
      <c r="BE15" s="627"/>
      <c r="BF15" s="628"/>
      <c r="BG15" s="629">
        <v>155659</v>
      </c>
      <c r="BH15" s="630"/>
      <c r="BI15" s="630"/>
      <c r="BJ15" s="630"/>
      <c r="BK15" s="630"/>
      <c r="BL15" s="630"/>
      <c r="BM15" s="630"/>
      <c r="BN15" s="631"/>
      <c r="BO15" s="656">
        <v>7.9</v>
      </c>
      <c r="BP15" s="656"/>
      <c r="BQ15" s="656"/>
      <c r="BR15" s="656"/>
      <c r="BS15" s="657" t="s">
        <v>127</v>
      </c>
      <c r="BT15" s="657"/>
      <c r="BU15" s="657"/>
      <c r="BV15" s="657"/>
      <c r="BW15" s="657"/>
      <c r="BX15" s="657"/>
      <c r="BY15" s="657"/>
      <c r="BZ15" s="657"/>
      <c r="CA15" s="657"/>
      <c r="CB15" s="715"/>
      <c r="CD15" s="666" t="s">
        <v>261</v>
      </c>
      <c r="CE15" s="667"/>
      <c r="CF15" s="667"/>
      <c r="CG15" s="667"/>
      <c r="CH15" s="667"/>
      <c r="CI15" s="667"/>
      <c r="CJ15" s="667"/>
      <c r="CK15" s="667"/>
      <c r="CL15" s="667"/>
      <c r="CM15" s="667"/>
      <c r="CN15" s="667"/>
      <c r="CO15" s="667"/>
      <c r="CP15" s="667"/>
      <c r="CQ15" s="668"/>
      <c r="CR15" s="629">
        <v>939535</v>
      </c>
      <c r="CS15" s="630"/>
      <c r="CT15" s="630"/>
      <c r="CU15" s="630"/>
      <c r="CV15" s="630"/>
      <c r="CW15" s="630"/>
      <c r="CX15" s="630"/>
      <c r="CY15" s="631"/>
      <c r="CZ15" s="656">
        <v>6.5</v>
      </c>
      <c r="DA15" s="656"/>
      <c r="DB15" s="656"/>
      <c r="DC15" s="656"/>
      <c r="DD15" s="635">
        <v>194351</v>
      </c>
      <c r="DE15" s="630"/>
      <c r="DF15" s="630"/>
      <c r="DG15" s="630"/>
      <c r="DH15" s="630"/>
      <c r="DI15" s="630"/>
      <c r="DJ15" s="630"/>
      <c r="DK15" s="630"/>
      <c r="DL15" s="630"/>
      <c r="DM15" s="630"/>
      <c r="DN15" s="630"/>
      <c r="DO15" s="630"/>
      <c r="DP15" s="631"/>
      <c r="DQ15" s="635">
        <v>554316</v>
      </c>
      <c r="DR15" s="630"/>
      <c r="DS15" s="630"/>
      <c r="DT15" s="630"/>
      <c r="DU15" s="630"/>
      <c r="DV15" s="630"/>
      <c r="DW15" s="630"/>
      <c r="DX15" s="630"/>
      <c r="DY15" s="630"/>
      <c r="DZ15" s="630"/>
      <c r="EA15" s="630"/>
      <c r="EB15" s="630"/>
      <c r="EC15" s="674"/>
    </row>
    <row r="16" spans="2:143" ht="11.25" customHeight="1" x14ac:dyDescent="0.15">
      <c r="B16" s="626" t="s">
        <v>262</v>
      </c>
      <c r="C16" s="627"/>
      <c r="D16" s="627"/>
      <c r="E16" s="627"/>
      <c r="F16" s="627"/>
      <c r="G16" s="627"/>
      <c r="H16" s="627"/>
      <c r="I16" s="627"/>
      <c r="J16" s="627"/>
      <c r="K16" s="627"/>
      <c r="L16" s="627"/>
      <c r="M16" s="627"/>
      <c r="N16" s="627"/>
      <c r="O16" s="627"/>
      <c r="P16" s="627"/>
      <c r="Q16" s="628"/>
      <c r="R16" s="629">
        <v>6954</v>
      </c>
      <c r="S16" s="630"/>
      <c r="T16" s="630"/>
      <c r="U16" s="630"/>
      <c r="V16" s="630"/>
      <c r="W16" s="630"/>
      <c r="X16" s="630"/>
      <c r="Y16" s="631"/>
      <c r="Z16" s="656">
        <v>0</v>
      </c>
      <c r="AA16" s="656"/>
      <c r="AB16" s="656"/>
      <c r="AC16" s="656"/>
      <c r="AD16" s="657">
        <v>6954</v>
      </c>
      <c r="AE16" s="657"/>
      <c r="AF16" s="657"/>
      <c r="AG16" s="657"/>
      <c r="AH16" s="657"/>
      <c r="AI16" s="657"/>
      <c r="AJ16" s="657"/>
      <c r="AK16" s="657"/>
      <c r="AL16" s="632">
        <v>0.1</v>
      </c>
      <c r="AM16" s="633"/>
      <c r="AN16" s="633"/>
      <c r="AO16" s="658"/>
      <c r="AP16" s="626" t="s">
        <v>263</v>
      </c>
      <c r="AQ16" s="627"/>
      <c r="AR16" s="627"/>
      <c r="AS16" s="627"/>
      <c r="AT16" s="627"/>
      <c r="AU16" s="627"/>
      <c r="AV16" s="627"/>
      <c r="AW16" s="627"/>
      <c r="AX16" s="627"/>
      <c r="AY16" s="627"/>
      <c r="AZ16" s="627"/>
      <c r="BA16" s="627"/>
      <c r="BB16" s="627"/>
      <c r="BC16" s="627"/>
      <c r="BD16" s="627"/>
      <c r="BE16" s="627"/>
      <c r="BF16" s="628"/>
      <c r="BG16" s="629" t="s">
        <v>127</v>
      </c>
      <c r="BH16" s="630"/>
      <c r="BI16" s="630"/>
      <c r="BJ16" s="630"/>
      <c r="BK16" s="630"/>
      <c r="BL16" s="630"/>
      <c r="BM16" s="630"/>
      <c r="BN16" s="631"/>
      <c r="BO16" s="656" t="s">
        <v>127</v>
      </c>
      <c r="BP16" s="656"/>
      <c r="BQ16" s="656"/>
      <c r="BR16" s="656"/>
      <c r="BS16" s="657" t="s">
        <v>127</v>
      </c>
      <c r="BT16" s="657"/>
      <c r="BU16" s="657"/>
      <c r="BV16" s="657"/>
      <c r="BW16" s="657"/>
      <c r="BX16" s="657"/>
      <c r="BY16" s="657"/>
      <c r="BZ16" s="657"/>
      <c r="CA16" s="657"/>
      <c r="CB16" s="715"/>
      <c r="CD16" s="666" t="s">
        <v>264</v>
      </c>
      <c r="CE16" s="667"/>
      <c r="CF16" s="667"/>
      <c r="CG16" s="667"/>
      <c r="CH16" s="667"/>
      <c r="CI16" s="667"/>
      <c r="CJ16" s="667"/>
      <c r="CK16" s="667"/>
      <c r="CL16" s="667"/>
      <c r="CM16" s="667"/>
      <c r="CN16" s="667"/>
      <c r="CO16" s="667"/>
      <c r="CP16" s="667"/>
      <c r="CQ16" s="668"/>
      <c r="CR16" s="629" t="s">
        <v>127</v>
      </c>
      <c r="CS16" s="630"/>
      <c r="CT16" s="630"/>
      <c r="CU16" s="630"/>
      <c r="CV16" s="630"/>
      <c r="CW16" s="630"/>
      <c r="CX16" s="630"/>
      <c r="CY16" s="631"/>
      <c r="CZ16" s="656" t="s">
        <v>127</v>
      </c>
      <c r="DA16" s="656"/>
      <c r="DB16" s="656"/>
      <c r="DC16" s="656"/>
      <c r="DD16" s="635" t="s">
        <v>127</v>
      </c>
      <c r="DE16" s="630"/>
      <c r="DF16" s="630"/>
      <c r="DG16" s="630"/>
      <c r="DH16" s="630"/>
      <c r="DI16" s="630"/>
      <c r="DJ16" s="630"/>
      <c r="DK16" s="630"/>
      <c r="DL16" s="630"/>
      <c r="DM16" s="630"/>
      <c r="DN16" s="630"/>
      <c r="DO16" s="630"/>
      <c r="DP16" s="631"/>
      <c r="DQ16" s="635" t="s">
        <v>127</v>
      </c>
      <c r="DR16" s="630"/>
      <c r="DS16" s="630"/>
      <c r="DT16" s="630"/>
      <c r="DU16" s="630"/>
      <c r="DV16" s="630"/>
      <c r="DW16" s="630"/>
      <c r="DX16" s="630"/>
      <c r="DY16" s="630"/>
      <c r="DZ16" s="630"/>
      <c r="EA16" s="630"/>
      <c r="EB16" s="630"/>
      <c r="EC16" s="674"/>
    </row>
    <row r="17" spans="2:133" ht="11.25" customHeight="1" x14ac:dyDescent="0.15">
      <c r="B17" s="626" t="s">
        <v>265</v>
      </c>
      <c r="C17" s="627"/>
      <c r="D17" s="627"/>
      <c r="E17" s="627"/>
      <c r="F17" s="627"/>
      <c r="G17" s="627"/>
      <c r="H17" s="627"/>
      <c r="I17" s="627"/>
      <c r="J17" s="627"/>
      <c r="K17" s="627"/>
      <c r="L17" s="627"/>
      <c r="M17" s="627"/>
      <c r="N17" s="627"/>
      <c r="O17" s="627"/>
      <c r="P17" s="627"/>
      <c r="Q17" s="628"/>
      <c r="R17" s="629">
        <v>25680</v>
      </c>
      <c r="S17" s="630"/>
      <c r="T17" s="630"/>
      <c r="U17" s="630"/>
      <c r="V17" s="630"/>
      <c r="W17" s="630"/>
      <c r="X17" s="630"/>
      <c r="Y17" s="631"/>
      <c r="Z17" s="656">
        <v>0.2</v>
      </c>
      <c r="AA17" s="656"/>
      <c r="AB17" s="656"/>
      <c r="AC17" s="656"/>
      <c r="AD17" s="657">
        <v>25680</v>
      </c>
      <c r="AE17" s="657"/>
      <c r="AF17" s="657"/>
      <c r="AG17" s="657"/>
      <c r="AH17" s="657"/>
      <c r="AI17" s="657"/>
      <c r="AJ17" s="657"/>
      <c r="AK17" s="657"/>
      <c r="AL17" s="632">
        <v>0.4</v>
      </c>
      <c r="AM17" s="633"/>
      <c r="AN17" s="633"/>
      <c r="AO17" s="658"/>
      <c r="AP17" s="626" t="s">
        <v>266</v>
      </c>
      <c r="AQ17" s="627"/>
      <c r="AR17" s="627"/>
      <c r="AS17" s="627"/>
      <c r="AT17" s="627"/>
      <c r="AU17" s="627"/>
      <c r="AV17" s="627"/>
      <c r="AW17" s="627"/>
      <c r="AX17" s="627"/>
      <c r="AY17" s="627"/>
      <c r="AZ17" s="627"/>
      <c r="BA17" s="627"/>
      <c r="BB17" s="627"/>
      <c r="BC17" s="627"/>
      <c r="BD17" s="627"/>
      <c r="BE17" s="627"/>
      <c r="BF17" s="628"/>
      <c r="BG17" s="629" t="s">
        <v>127</v>
      </c>
      <c r="BH17" s="630"/>
      <c r="BI17" s="630"/>
      <c r="BJ17" s="630"/>
      <c r="BK17" s="630"/>
      <c r="BL17" s="630"/>
      <c r="BM17" s="630"/>
      <c r="BN17" s="631"/>
      <c r="BO17" s="656" t="s">
        <v>127</v>
      </c>
      <c r="BP17" s="656"/>
      <c r="BQ17" s="656"/>
      <c r="BR17" s="656"/>
      <c r="BS17" s="657" t="s">
        <v>127</v>
      </c>
      <c r="BT17" s="657"/>
      <c r="BU17" s="657"/>
      <c r="BV17" s="657"/>
      <c r="BW17" s="657"/>
      <c r="BX17" s="657"/>
      <c r="BY17" s="657"/>
      <c r="BZ17" s="657"/>
      <c r="CA17" s="657"/>
      <c r="CB17" s="715"/>
      <c r="CD17" s="666" t="s">
        <v>267</v>
      </c>
      <c r="CE17" s="667"/>
      <c r="CF17" s="667"/>
      <c r="CG17" s="667"/>
      <c r="CH17" s="667"/>
      <c r="CI17" s="667"/>
      <c r="CJ17" s="667"/>
      <c r="CK17" s="667"/>
      <c r="CL17" s="667"/>
      <c r="CM17" s="667"/>
      <c r="CN17" s="667"/>
      <c r="CO17" s="667"/>
      <c r="CP17" s="667"/>
      <c r="CQ17" s="668"/>
      <c r="CR17" s="629">
        <v>1227881</v>
      </c>
      <c r="CS17" s="630"/>
      <c r="CT17" s="630"/>
      <c r="CU17" s="630"/>
      <c r="CV17" s="630"/>
      <c r="CW17" s="630"/>
      <c r="CX17" s="630"/>
      <c r="CY17" s="631"/>
      <c r="CZ17" s="656">
        <v>8.4</v>
      </c>
      <c r="DA17" s="656"/>
      <c r="DB17" s="656"/>
      <c r="DC17" s="656"/>
      <c r="DD17" s="635" t="s">
        <v>127</v>
      </c>
      <c r="DE17" s="630"/>
      <c r="DF17" s="630"/>
      <c r="DG17" s="630"/>
      <c r="DH17" s="630"/>
      <c r="DI17" s="630"/>
      <c r="DJ17" s="630"/>
      <c r="DK17" s="630"/>
      <c r="DL17" s="630"/>
      <c r="DM17" s="630"/>
      <c r="DN17" s="630"/>
      <c r="DO17" s="630"/>
      <c r="DP17" s="631"/>
      <c r="DQ17" s="635">
        <v>1078453</v>
      </c>
      <c r="DR17" s="630"/>
      <c r="DS17" s="630"/>
      <c r="DT17" s="630"/>
      <c r="DU17" s="630"/>
      <c r="DV17" s="630"/>
      <c r="DW17" s="630"/>
      <c r="DX17" s="630"/>
      <c r="DY17" s="630"/>
      <c r="DZ17" s="630"/>
      <c r="EA17" s="630"/>
      <c r="EB17" s="630"/>
      <c r="EC17" s="674"/>
    </row>
    <row r="18" spans="2:133" ht="11.25" customHeight="1" x14ac:dyDescent="0.15">
      <c r="B18" s="626" t="s">
        <v>268</v>
      </c>
      <c r="C18" s="627"/>
      <c r="D18" s="627"/>
      <c r="E18" s="627"/>
      <c r="F18" s="627"/>
      <c r="G18" s="627"/>
      <c r="H18" s="627"/>
      <c r="I18" s="627"/>
      <c r="J18" s="627"/>
      <c r="K18" s="627"/>
      <c r="L18" s="627"/>
      <c r="M18" s="627"/>
      <c r="N18" s="627"/>
      <c r="O18" s="627"/>
      <c r="P18" s="627"/>
      <c r="Q18" s="628"/>
      <c r="R18" s="629">
        <v>90472</v>
      </c>
      <c r="S18" s="630"/>
      <c r="T18" s="630"/>
      <c r="U18" s="630"/>
      <c r="V18" s="630"/>
      <c r="W18" s="630"/>
      <c r="X18" s="630"/>
      <c r="Y18" s="631"/>
      <c r="Z18" s="656">
        <v>0.6</v>
      </c>
      <c r="AA18" s="656"/>
      <c r="AB18" s="656"/>
      <c r="AC18" s="656"/>
      <c r="AD18" s="657">
        <v>83765</v>
      </c>
      <c r="AE18" s="657"/>
      <c r="AF18" s="657"/>
      <c r="AG18" s="657"/>
      <c r="AH18" s="657"/>
      <c r="AI18" s="657"/>
      <c r="AJ18" s="657"/>
      <c r="AK18" s="657"/>
      <c r="AL18" s="632">
        <v>1.2000000476837158</v>
      </c>
      <c r="AM18" s="633"/>
      <c r="AN18" s="633"/>
      <c r="AO18" s="658"/>
      <c r="AP18" s="626" t="s">
        <v>269</v>
      </c>
      <c r="AQ18" s="627"/>
      <c r="AR18" s="627"/>
      <c r="AS18" s="627"/>
      <c r="AT18" s="627"/>
      <c r="AU18" s="627"/>
      <c r="AV18" s="627"/>
      <c r="AW18" s="627"/>
      <c r="AX18" s="627"/>
      <c r="AY18" s="627"/>
      <c r="AZ18" s="627"/>
      <c r="BA18" s="627"/>
      <c r="BB18" s="627"/>
      <c r="BC18" s="627"/>
      <c r="BD18" s="627"/>
      <c r="BE18" s="627"/>
      <c r="BF18" s="628"/>
      <c r="BG18" s="629" t="s">
        <v>127</v>
      </c>
      <c r="BH18" s="630"/>
      <c r="BI18" s="630"/>
      <c r="BJ18" s="630"/>
      <c r="BK18" s="630"/>
      <c r="BL18" s="630"/>
      <c r="BM18" s="630"/>
      <c r="BN18" s="631"/>
      <c r="BO18" s="656" t="s">
        <v>127</v>
      </c>
      <c r="BP18" s="656"/>
      <c r="BQ18" s="656"/>
      <c r="BR18" s="656"/>
      <c r="BS18" s="657" t="s">
        <v>127</v>
      </c>
      <c r="BT18" s="657"/>
      <c r="BU18" s="657"/>
      <c r="BV18" s="657"/>
      <c r="BW18" s="657"/>
      <c r="BX18" s="657"/>
      <c r="BY18" s="657"/>
      <c r="BZ18" s="657"/>
      <c r="CA18" s="657"/>
      <c r="CB18" s="715"/>
      <c r="CD18" s="666" t="s">
        <v>270</v>
      </c>
      <c r="CE18" s="667"/>
      <c r="CF18" s="667"/>
      <c r="CG18" s="667"/>
      <c r="CH18" s="667"/>
      <c r="CI18" s="667"/>
      <c r="CJ18" s="667"/>
      <c r="CK18" s="667"/>
      <c r="CL18" s="667"/>
      <c r="CM18" s="667"/>
      <c r="CN18" s="667"/>
      <c r="CO18" s="667"/>
      <c r="CP18" s="667"/>
      <c r="CQ18" s="668"/>
      <c r="CR18" s="629" t="s">
        <v>127</v>
      </c>
      <c r="CS18" s="630"/>
      <c r="CT18" s="630"/>
      <c r="CU18" s="630"/>
      <c r="CV18" s="630"/>
      <c r="CW18" s="630"/>
      <c r="CX18" s="630"/>
      <c r="CY18" s="631"/>
      <c r="CZ18" s="656" t="s">
        <v>127</v>
      </c>
      <c r="DA18" s="656"/>
      <c r="DB18" s="656"/>
      <c r="DC18" s="656"/>
      <c r="DD18" s="635" t="s">
        <v>127</v>
      </c>
      <c r="DE18" s="630"/>
      <c r="DF18" s="630"/>
      <c r="DG18" s="630"/>
      <c r="DH18" s="630"/>
      <c r="DI18" s="630"/>
      <c r="DJ18" s="630"/>
      <c r="DK18" s="630"/>
      <c r="DL18" s="630"/>
      <c r="DM18" s="630"/>
      <c r="DN18" s="630"/>
      <c r="DO18" s="630"/>
      <c r="DP18" s="631"/>
      <c r="DQ18" s="635" t="s">
        <v>127</v>
      </c>
      <c r="DR18" s="630"/>
      <c r="DS18" s="630"/>
      <c r="DT18" s="630"/>
      <c r="DU18" s="630"/>
      <c r="DV18" s="630"/>
      <c r="DW18" s="630"/>
      <c r="DX18" s="630"/>
      <c r="DY18" s="630"/>
      <c r="DZ18" s="630"/>
      <c r="EA18" s="630"/>
      <c r="EB18" s="630"/>
      <c r="EC18" s="674"/>
    </row>
    <row r="19" spans="2:133" ht="11.25" customHeight="1" x14ac:dyDescent="0.15">
      <c r="B19" s="626" t="s">
        <v>271</v>
      </c>
      <c r="C19" s="627"/>
      <c r="D19" s="627"/>
      <c r="E19" s="627"/>
      <c r="F19" s="627"/>
      <c r="G19" s="627"/>
      <c r="H19" s="627"/>
      <c r="I19" s="627"/>
      <c r="J19" s="627"/>
      <c r="K19" s="627"/>
      <c r="L19" s="627"/>
      <c r="M19" s="627"/>
      <c r="N19" s="627"/>
      <c r="O19" s="627"/>
      <c r="P19" s="627"/>
      <c r="Q19" s="628"/>
      <c r="R19" s="629">
        <v>8144</v>
      </c>
      <c r="S19" s="630"/>
      <c r="T19" s="630"/>
      <c r="U19" s="630"/>
      <c r="V19" s="630"/>
      <c r="W19" s="630"/>
      <c r="X19" s="630"/>
      <c r="Y19" s="631"/>
      <c r="Z19" s="656">
        <v>0.1</v>
      </c>
      <c r="AA19" s="656"/>
      <c r="AB19" s="656"/>
      <c r="AC19" s="656"/>
      <c r="AD19" s="657">
        <v>8144</v>
      </c>
      <c r="AE19" s="657"/>
      <c r="AF19" s="657"/>
      <c r="AG19" s="657"/>
      <c r="AH19" s="657"/>
      <c r="AI19" s="657"/>
      <c r="AJ19" s="657"/>
      <c r="AK19" s="657"/>
      <c r="AL19" s="632">
        <v>0.1</v>
      </c>
      <c r="AM19" s="633"/>
      <c r="AN19" s="633"/>
      <c r="AO19" s="658"/>
      <c r="AP19" s="626" t="s">
        <v>272</v>
      </c>
      <c r="AQ19" s="627"/>
      <c r="AR19" s="627"/>
      <c r="AS19" s="627"/>
      <c r="AT19" s="627"/>
      <c r="AU19" s="627"/>
      <c r="AV19" s="627"/>
      <c r="AW19" s="627"/>
      <c r="AX19" s="627"/>
      <c r="AY19" s="627"/>
      <c r="AZ19" s="627"/>
      <c r="BA19" s="627"/>
      <c r="BB19" s="627"/>
      <c r="BC19" s="627"/>
      <c r="BD19" s="627"/>
      <c r="BE19" s="627"/>
      <c r="BF19" s="628"/>
      <c r="BG19" s="629">
        <v>76994</v>
      </c>
      <c r="BH19" s="630"/>
      <c r="BI19" s="630"/>
      <c r="BJ19" s="630"/>
      <c r="BK19" s="630"/>
      <c r="BL19" s="630"/>
      <c r="BM19" s="630"/>
      <c r="BN19" s="631"/>
      <c r="BO19" s="656">
        <v>3.9</v>
      </c>
      <c r="BP19" s="656"/>
      <c r="BQ19" s="656"/>
      <c r="BR19" s="656"/>
      <c r="BS19" s="657" t="s">
        <v>127</v>
      </c>
      <c r="BT19" s="657"/>
      <c r="BU19" s="657"/>
      <c r="BV19" s="657"/>
      <c r="BW19" s="657"/>
      <c r="BX19" s="657"/>
      <c r="BY19" s="657"/>
      <c r="BZ19" s="657"/>
      <c r="CA19" s="657"/>
      <c r="CB19" s="715"/>
      <c r="CD19" s="666" t="s">
        <v>273</v>
      </c>
      <c r="CE19" s="667"/>
      <c r="CF19" s="667"/>
      <c r="CG19" s="667"/>
      <c r="CH19" s="667"/>
      <c r="CI19" s="667"/>
      <c r="CJ19" s="667"/>
      <c r="CK19" s="667"/>
      <c r="CL19" s="667"/>
      <c r="CM19" s="667"/>
      <c r="CN19" s="667"/>
      <c r="CO19" s="667"/>
      <c r="CP19" s="667"/>
      <c r="CQ19" s="668"/>
      <c r="CR19" s="629" t="s">
        <v>127</v>
      </c>
      <c r="CS19" s="630"/>
      <c r="CT19" s="630"/>
      <c r="CU19" s="630"/>
      <c r="CV19" s="630"/>
      <c r="CW19" s="630"/>
      <c r="CX19" s="630"/>
      <c r="CY19" s="631"/>
      <c r="CZ19" s="656" t="s">
        <v>127</v>
      </c>
      <c r="DA19" s="656"/>
      <c r="DB19" s="656"/>
      <c r="DC19" s="656"/>
      <c r="DD19" s="635" t="s">
        <v>127</v>
      </c>
      <c r="DE19" s="630"/>
      <c r="DF19" s="630"/>
      <c r="DG19" s="630"/>
      <c r="DH19" s="630"/>
      <c r="DI19" s="630"/>
      <c r="DJ19" s="630"/>
      <c r="DK19" s="630"/>
      <c r="DL19" s="630"/>
      <c r="DM19" s="630"/>
      <c r="DN19" s="630"/>
      <c r="DO19" s="630"/>
      <c r="DP19" s="631"/>
      <c r="DQ19" s="635" t="s">
        <v>127</v>
      </c>
      <c r="DR19" s="630"/>
      <c r="DS19" s="630"/>
      <c r="DT19" s="630"/>
      <c r="DU19" s="630"/>
      <c r="DV19" s="630"/>
      <c r="DW19" s="630"/>
      <c r="DX19" s="630"/>
      <c r="DY19" s="630"/>
      <c r="DZ19" s="630"/>
      <c r="EA19" s="630"/>
      <c r="EB19" s="630"/>
      <c r="EC19" s="674"/>
    </row>
    <row r="20" spans="2:133" ht="11.25" customHeight="1" x14ac:dyDescent="0.15">
      <c r="B20" s="626" t="s">
        <v>274</v>
      </c>
      <c r="C20" s="627"/>
      <c r="D20" s="627"/>
      <c r="E20" s="627"/>
      <c r="F20" s="627"/>
      <c r="G20" s="627"/>
      <c r="H20" s="627"/>
      <c r="I20" s="627"/>
      <c r="J20" s="627"/>
      <c r="K20" s="627"/>
      <c r="L20" s="627"/>
      <c r="M20" s="627"/>
      <c r="N20" s="627"/>
      <c r="O20" s="627"/>
      <c r="P20" s="627"/>
      <c r="Q20" s="628"/>
      <c r="R20" s="629">
        <v>1932</v>
      </c>
      <c r="S20" s="630"/>
      <c r="T20" s="630"/>
      <c r="U20" s="630"/>
      <c r="V20" s="630"/>
      <c r="W20" s="630"/>
      <c r="X20" s="630"/>
      <c r="Y20" s="631"/>
      <c r="Z20" s="656">
        <v>0</v>
      </c>
      <c r="AA20" s="656"/>
      <c r="AB20" s="656"/>
      <c r="AC20" s="656"/>
      <c r="AD20" s="657">
        <v>1932</v>
      </c>
      <c r="AE20" s="657"/>
      <c r="AF20" s="657"/>
      <c r="AG20" s="657"/>
      <c r="AH20" s="657"/>
      <c r="AI20" s="657"/>
      <c r="AJ20" s="657"/>
      <c r="AK20" s="657"/>
      <c r="AL20" s="632">
        <v>0</v>
      </c>
      <c r="AM20" s="633"/>
      <c r="AN20" s="633"/>
      <c r="AO20" s="658"/>
      <c r="AP20" s="626" t="s">
        <v>275</v>
      </c>
      <c r="AQ20" s="627"/>
      <c r="AR20" s="627"/>
      <c r="AS20" s="627"/>
      <c r="AT20" s="627"/>
      <c r="AU20" s="627"/>
      <c r="AV20" s="627"/>
      <c r="AW20" s="627"/>
      <c r="AX20" s="627"/>
      <c r="AY20" s="627"/>
      <c r="AZ20" s="627"/>
      <c r="BA20" s="627"/>
      <c r="BB20" s="627"/>
      <c r="BC20" s="627"/>
      <c r="BD20" s="627"/>
      <c r="BE20" s="627"/>
      <c r="BF20" s="628"/>
      <c r="BG20" s="629">
        <v>76994</v>
      </c>
      <c r="BH20" s="630"/>
      <c r="BI20" s="630"/>
      <c r="BJ20" s="630"/>
      <c r="BK20" s="630"/>
      <c r="BL20" s="630"/>
      <c r="BM20" s="630"/>
      <c r="BN20" s="631"/>
      <c r="BO20" s="656">
        <v>3.9</v>
      </c>
      <c r="BP20" s="656"/>
      <c r="BQ20" s="656"/>
      <c r="BR20" s="656"/>
      <c r="BS20" s="657" t="s">
        <v>127</v>
      </c>
      <c r="BT20" s="657"/>
      <c r="BU20" s="657"/>
      <c r="BV20" s="657"/>
      <c r="BW20" s="657"/>
      <c r="BX20" s="657"/>
      <c r="BY20" s="657"/>
      <c r="BZ20" s="657"/>
      <c r="CA20" s="657"/>
      <c r="CB20" s="715"/>
      <c r="CD20" s="666" t="s">
        <v>276</v>
      </c>
      <c r="CE20" s="667"/>
      <c r="CF20" s="667"/>
      <c r="CG20" s="667"/>
      <c r="CH20" s="667"/>
      <c r="CI20" s="667"/>
      <c r="CJ20" s="667"/>
      <c r="CK20" s="667"/>
      <c r="CL20" s="667"/>
      <c r="CM20" s="667"/>
      <c r="CN20" s="667"/>
      <c r="CO20" s="667"/>
      <c r="CP20" s="667"/>
      <c r="CQ20" s="668"/>
      <c r="CR20" s="629">
        <v>14561837</v>
      </c>
      <c r="CS20" s="630"/>
      <c r="CT20" s="630"/>
      <c r="CU20" s="630"/>
      <c r="CV20" s="630"/>
      <c r="CW20" s="630"/>
      <c r="CX20" s="630"/>
      <c r="CY20" s="631"/>
      <c r="CZ20" s="656">
        <v>100</v>
      </c>
      <c r="DA20" s="656"/>
      <c r="DB20" s="656"/>
      <c r="DC20" s="656"/>
      <c r="DD20" s="635">
        <v>1684571</v>
      </c>
      <c r="DE20" s="630"/>
      <c r="DF20" s="630"/>
      <c r="DG20" s="630"/>
      <c r="DH20" s="630"/>
      <c r="DI20" s="630"/>
      <c r="DJ20" s="630"/>
      <c r="DK20" s="630"/>
      <c r="DL20" s="630"/>
      <c r="DM20" s="630"/>
      <c r="DN20" s="630"/>
      <c r="DO20" s="630"/>
      <c r="DP20" s="631"/>
      <c r="DQ20" s="635">
        <v>8305980</v>
      </c>
      <c r="DR20" s="630"/>
      <c r="DS20" s="630"/>
      <c r="DT20" s="630"/>
      <c r="DU20" s="630"/>
      <c r="DV20" s="630"/>
      <c r="DW20" s="630"/>
      <c r="DX20" s="630"/>
      <c r="DY20" s="630"/>
      <c r="DZ20" s="630"/>
      <c r="EA20" s="630"/>
      <c r="EB20" s="630"/>
      <c r="EC20" s="674"/>
    </row>
    <row r="21" spans="2:133" ht="11.25" customHeight="1" x14ac:dyDescent="0.15">
      <c r="B21" s="626" t="s">
        <v>277</v>
      </c>
      <c r="C21" s="627"/>
      <c r="D21" s="627"/>
      <c r="E21" s="627"/>
      <c r="F21" s="627"/>
      <c r="G21" s="627"/>
      <c r="H21" s="627"/>
      <c r="I21" s="627"/>
      <c r="J21" s="627"/>
      <c r="K21" s="627"/>
      <c r="L21" s="627"/>
      <c r="M21" s="627"/>
      <c r="N21" s="627"/>
      <c r="O21" s="627"/>
      <c r="P21" s="627"/>
      <c r="Q21" s="628"/>
      <c r="R21" s="629">
        <v>1082</v>
      </c>
      <c r="S21" s="630"/>
      <c r="T21" s="630"/>
      <c r="U21" s="630"/>
      <c r="V21" s="630"/>
      <c r="W21" s="630"/>
      <c r="X21" s="630"/>
      <c r="Y21" s="631"/>
      <c r="Z21" s="656">
        <v>0</v>
      </c>
      <c r="AA21" s="656"/>
      <c r="AB21" s="656"/>
      <c r="AC21" s="656"/>
      <c r="AD21" s="657">
        <v>1082</v>
      </c>
      <c r="AE21" s="657"/>
      <c r="AF21" s="657"/>
      <c r="AG21" s="657"/>
      <c r="AH21" s="657"/>
      <c r="AI21" s="657"/>
      <c r="AJ21" s="657"/>
      <c r="AK21" s="657"/>
      <c r="AL21" s="632">
        <v>0</v>
      </c>
      <c r="AM21" s="633"/>
      <c r="AN21" s="633"/>
      <c r="AO21" s="658"/>
      <c r="AP21" s="722" t="s">
        <v>278</v>
      </c>
      <c r="AQ21" s="729"/>
      <c r="AR21" s="729"/>
      <c r="AS21" s="729"/>
      <c r="AT21" s="729"/>
      <c r="AU21" s="729"/>
      <c r="AV21" s="729"/>
      <c r="AW21" s="729"/>
      <c r="AX21" s="729"/>
      <c r="AY21" s="729"/>
      <c r="AZ21" s="729"/>
      <c r="BA21" s="729"/>
      <c r="BB21" s="729"/>
      <c r="BC21" s="729"/>
      <c r="BD21" s="729"/>
      <c r="BE21" s="729"/>
      <c r="BF21" s="724"/>
      <c r="BG21" s="629" t="s">
        <v>127</v>
      </c>
      <c r="BH21" s="630"/>
      <c r="BI21" s="630"/>
      <c r="BJ21" s="630"/>
      <c r="BK21" s="630"/>
      <c r="BL21" s="630"/>
      <c r="BM21" s="630"/>
      <c r="BN21" s="631"/>
      <c r="BO21" s="656" t="s">
        <v>127</v>
      </c>
      <c r="BP21" s="656"/>
      <c r="BQ21" s="656"/>
      <c r="BR21" s="656"/>
      <c r="BS21" s="657" t="s">
        <v>127</v>
      </c>
      <c r="BT21" s="657"/>
      <c r="BU21" s="657"/>
      <c r="BV21" s="657"/>
      <c r="BW21" s="657"/>
      <c r="BX21" s="657"/>
      <c r="BY21" s="657"/>
      <c r="BZ21" s="657"/>
      <c r="CA21" s="657"/>
      <c r="CB21" s="715"/>
      <c r="CD21" s="740"/>
      <c r="CE21" s="660"/>
      <c r="CF21" s="660"/>
      <c r="CG21" s="660"/>
      <c r="CH21" s="660"/>
      <c r="CI21" s="660"/>
      <c r="CJ21" s="660"/>
      <c r="CK21" s="660"/>
      <c r="CL21" s="660"/>
      <c r="CM21" s="660"/>
      <c r="CN21" s="660"/>
      <c r="CO21" s="660"/>
      <c r="CP21" s="660"/>
      <c r="CQ21" s="661"/>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x14ac:dyDescent="0.15">
      <c r="B22" s="692" t="s">
        <v>279</v>
      </c>
      <c r="C22" s="693"/>
      <c r="D22" s="693"/>
      <c r="E22" s="693"/>
      <c r="F22" s="693"/>
      <c r="G22" s="693"/>
      <c r="H22" s="693"/>
      <c r="I22" s="693"/>
      <c r="J22" s="693"/>
      <c r="K22" s="693"/>
      <c r="L22" s="693"/>
      <c r="M22" s="693"/>
      <c r="N22" s="693"/>
      <c r="O22" s="693"/>
      <c r="P22" s="693"/>
      <c r="Q22" s="694"/>
      <c r="R22" s="629">
        <v>79314</v>
      </c>
      <c r="S22" s="630"/>
      <c r="T22" s="630"/>
      <c r="U22" s="630"/>
      <c r="V22" s="630"/>
      <c r="W22" s="630"/>
      <c r="X22" s="630"/>
      <c r="Y22" s="631"/>
      <c r="Z22" s="656">
        <v>0.5</v>
      </c>
      <c r="AA22" s="656"/>
      <c r="AB22" s="656"/>
      <c r="AC22" s="656"/>
      <c r="AD22" s="657">
        <v>72607</v>
      </c>
      <c r="AE22" s="657"/>
      <c r="AF22" s="657"/>
      <c r="AG22" s="657"/>
      <c r="AH22" s="657"/>
      <c r="AI22" s="657"/>
      <c r="AJ22" s="657"/>
      <c r="AK22" s="657"/>
      <c r="AL22" s="632">
        <v>1</v>
      </c>
      <c r="AM22" s="633"/>
      <c r="AN22" s="633"/>
      <c r="AO22" s="658"/>
      <c r="AP22" s="722" t="s">
        <v>280</v>
      </c>
      <c r="AQ22" s="729"/>
      <c r="AR22" s="729"/>
      <c r="AS22" s="729"/>
      <c r="AT22" s="729"/>
      <c r="AU22" s="729"/>
      <c r="AV22" s="729"/>
      <c r="AW22" s="729"/>
      <c r="AX22" s="729"/>
      <c r="AY22" s="729"/>
      <c r="AZ22" s="729"/>
      <c r="BA22" s="729"/>
      <c r="BB22" s="729"/>
      <c r="BC22" s="729"/>
      <c r="BD22" s="729"/>
      <c r="BE22" s="729"/>
      <c r="BF22" s="724"/>
      <c r="BG22" s="629" t="s">
        <v>127</v>
      </c>
      <c r="BH22" s="630"/>
      <c r="BI22" s="630"/>
      <c r="BJ22" s="630"/>
      <c r="BK22" s="630"/>
      <c r="BL22" s="630"/>
      <c r="BM22" s="630"/>
      <c r="BN22" s="631"/>
      <c r="BO22" s="656" t="s">
        <v>127</v>
      </c>
      <c r="BP22" s="656"/>
      <c r="BQ22" s="656"/>
      <c r="BR22" s="656"/>
      <c r="BS22" s="657" t="s">
        <v>127</v>
      </c>
      <c r="BT22" s="657"/>
      <c r="BU22" s="657"/>
      <c r="BV22" s="657"/>
      <c r="BW22" s="657"/>
      <c r="BX22" s="657"/>
      <c r="BY22" s="657"/>
      <c r="BZ22" s="657"/>
      <c r="CA22" s="657"/>
      <c r="CB22" s="715"/>
      <c r="CD22" s="731" t="s">
        <v>281</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282</v>
      </c>
      <c r="C23" s="627"/>
      <c r="D23" s="627"/>
      <c r="E23" s="627"/>
      <c r="F23" s="627"/>
      <c r="G23" s="627"/>
      <c r="H23" s="627"/>
      <c r="I23" s="627"/>
      <c r="J23" s="627"/>
      <c r="K23" s="627"/>
      <c r="L23" s="627"/>
      <c r="M23" s="627"/>
      <c r="N23" s="627"/>
      <c r="O23" s="627"/>
      <c r="P23" s="627"/>
      <c r="Q23" s="628"/>
      <c r="R23" s="629">
        <v>5572755</v>
      </c>
      <c r="S23" s="630"/>
      <c r="T23" s="630"/>
      <c r="U23" s="630"/>
      <c r="V23" s="630"/>
      <c r="W23" s="630"/>
      <c r="X23" s="630"/>
      <c r="Y23" s="631"/>
      <c r="Z23" s="656">
        <v>36.200000000000003</v>
      </c>
      <c r="AA23" s="656"/>
      <c r="AB23" s="656"/>
      <c r="AC23" s="656"/>
      <c r="AD23" s="657">
        <v>4649609</v>
      </c>
      <c r="AE23" s="657"/>
      <c r="AF23" s="657"/>
      <c r="AG23" s="657"/>
      <c r="AH23" s="657"/>
      <c r="AI23" s="657"/>
      <c r="AJ23" s="657"/>
      <c r="AK23" s="657"/>
      <c r="AL23" s="632">
        <v>63.9</v>
      </c>
      <c r="AM23" s="633"/>
      <c r="AN23" s="633"/>
      <c r="AO23" s="658"/>
      <c r="AP23" s="722" t="s">
        <v>283</v>
      </c>
      <c r="AQ23" s="729"/>
      <c r="AR23" s="729"/>
      <c r="AS23" s="729"/>
      <c r="AT23" s="729"/>
      <c r="AU23" s="729"/>
      <c r="AV23" s="729"/>
      <c r="AW23" s="729"/>
      <c r="AX23" s="729"/>
      <c r="AY23" s="729"/>
      <c r="AZ23" s="729"/>
      <c r="BA23" s="729"/>
      <c r="BB23" s="729"/>
      <c r="BC23" s="729"/>
      <c r="BD23" s="729"/>
      <c r="BE23" s="729"/>
      <c r="BF23" s="724"/>
      <c r="BG23" s="629">
        <v>76994</v>
      </c>
      <c r="BH23" s="630"/>
      <c r="BI23" s="630"/>
      <c r="BJ23" s="630"/>
      <c r="BK23" s="630"/>
      <c r="BL23" s="630"/>
      <c r="BM23" s="630"/>
      <c r="BN23" s="631"/>
      <c r="BO23" s="656">
        <v>3.9</v>
      </c>
      <c r="BP23" s="656"/>
      <c r="BQ23" s="656"/>
      <c r="BR23" s="656"/>
      <c r="BS23" s="657" t="s">
        <v>127</v>
      </c>
      <c r="BT23" s="657"/>
      <c r="BU23" s="657"/>
      <c r="BV23" s="657"/>
      <c r="BW23" s="657"/>
      <c r="BX23" s="657"/>
      <c r="BY23" s="657"/>
      <c r="BZ23" s="657"/>
      <c r="CA23" s="657"/>
      <c r="CB23" s="715"/>
      <c r="CD23" s="731" t="s">
        <v>223</v>
      </c>
      <c r="CE23" s="732"/>
      <c r="CF23" s="732"/>
      <c r="CG23" s="732"/>
      <c r="CH23" s="732"/>
      <c r="CI23" s="732"/>
      <c r="CJ23" s="732"/>
      <c r="CK23" s="732"/>
      <c r="CL23" s="732"/>
      <c r="CM23" s="732"/>
      <c r="CN23" s="732"/>
      <c r="CO23" s="732"/>
      <c r="CP23" s="732"/>
      <c r="CQ23" s="733"/>
      <c r="CR23" s="731" t="s">
        <v>284</v>
      </c>
      <c r="CS23" s="732"/>
      <c r="CT23" s="732"/>
      <c r="CU23" s="732"/>
      <c r="CV23" s="732"/>
      <c r="CW23" s="732"/>
      <c r="CX23" s="732"/>
      <c r="CY23" s="733"/>
      <c r="CZ23" s="731" t="s">
        <v>285</v>
      </c>
      <c r="DA23" s="732"/>
      <c r="DB23" s="732"/>
      <c r="DC23" s="733"/>
      <c r="DD23" s="731" t="s">
        <v>286</v>
      </c>
      <c r="DE23" s="732"/>
      <c r="DF23" s="732"/>
      <c r="DG23" s="732"/>
      <c r="DH23" s="732"/>
      <c r="DI23" s="732"/>
      <c r="DJ23" s="732"/>
      <c r="DK23" s="733"/>
      <c r="DL23" s="734" t="s">
        <v>287</v>
      </c>
      <c r="DM23" s="735"/>
      <c r="DN23" s="735"/>
      <c r="DO23" s="735"/>
      <c r="DP23" s="735"/>
      <c r="DQ23" s="735"/>
      <c r="DR23" s="735"/>
      <c r="DS23" s="735"/>
      <c r="DT23" s="735"/>
      <c r="DU23" s="735"/>
      <c r="DV23" s="736"/>
      <c r="DW23" s="731" t="s">
        <v>288</v>
      </c>
      <c r="DX23" s="732"/>
      <c r="DY23" s="732"/>
      <c r="DZ23" s="732"/>
      <c r="EA23" s="732"/>
      <c r="EB23" s="732"/>
      <c r="EC23" s="733"/>
    </row>
    <row r="24" spans="2:133" ht="11.25" customHeight="1" x14ac:dyDescent="0.15">
      <c r="B24" s="626" t="s">
        <v>289</v>
      </c>
      <c r="C24" s="627"/>
      <c r="D24" s="627"/>
      <c r="E24" s="627"/>
      <c r="F24" s="627"/>
      <c r="G24" s="627"/>
      <c r="H24" s="627"/>
      <c r="I24" s="627"/>
      <c r="J24" s="627"/>
      <c r="K24" s="627"/>
      <c r="L24" s="627"/>
      <c r="M24" s="627"/>
      <c r="N24" s="627"/>
      <c r="O24" s="627"/>
      <c r="P24" s="627"/>
      <c r="Q24" s="628"/>
      <c r="R24" s="629">
        <v>4649609</v>
      </c>
      <c r="S24" s="630"/>
      <c r="T24" s="630"/>
      <c r="U24" s="630"/>
      <c r="V24" s="630"/>
      <c r="W24" s="630"/>
      <c r="X24" s="630"/>
      <c r="Y24" s="631"/>
      <c r="Z24" s="656">
        <v>30.2</v>
      </c>
      <c r="AA24" s="656"/>
      <c r="AB24" s="656"/>
      <c r="AC24" s="656"/>
      <c r="AD24" s="657">
        <v>4649609</v>
      </c>
      <c r="AE24" s="657"/>
      <c r="AF24" s="657"/>
      <c r="AG24" s="657"/>
      <c r="AH24" s="657"/>
      <c r="AI24" s="657"/>
      <c r="AJ24" s="657"/>
      <c r="AK24" s="657"/>
      <c r="AL24" s="632">
        <v>63.9</v>
      </c>
      <c r="AM24" s="633"/>
      <c r="AN24" s="633"/>
      <c r="AO24" s="658"/>
      <c r="AP24" s="722" t="s">
        <v>290</v>
      </c>
      <c r="AQ24" s="729"/>
      <c r="AR24" s="729"/>
      <c r="AS24" s="729"/>
      <c r="AT24" s="729"/>
      <c r="AU24" s="729"/>
      <c r="AV24" s="729"/>
      <c r="AW24" s="729"/>
      <c r="AX24" s="729"/>
      <c r="AY24" s="729"/>
      <c r="AZ24" s="729"/>
      <c r="BA24" s="729"/>
      <c r="BB24" s="729"/>
      <c r="BC24" s="729"/>
      <c r="BD24" s="729"/>
      <c r="BE24" s="729"/>
      <c r="BF24" s="724"/>
      <c r="BG24" s="629" t="s">
        <v>127</v>
      </c>
      <c r="BH24" s="630"/>
      <c r="BI24" s="630"/>
      <c r="BJ24" s="630"/>
      <c r="BK24" s="630"/>
      <c r="BL24" s="630"/>
      <c r="BM24" s="630"/>
      <c r="BN24" s="631"/>
      <c r="BO24" s="656" t="s">
        <v>127</v>
      </c>
      <c r="BP24" s="656"/>
      <c r="BQ24" s="656"/>
      <c r="BR24" s="656"/>
      <c r="BS24" s="657" t="s">
        <v>127</v>
      </c>
      <c r="BT24" s="657"/>
      <c r="BU24" s="657"/>
      <c r="BV24" s="657"/>
      <c r="BW24" s="657"/>
      <c r="BX24" s="657"/>
      <c r="BY24" s="657"/>
      <c r="BZ24" s="657"/>
      <c r="CA24" s="657"/>
      <c r="CB24" s="715"/>
      <c r="CD24" s="685" t="s">
        <v>291</v>
      </c>
      <c r="CE24" s="686"/>
      <c r="CF24" s="686"/>
      <c r="CG24" s="686"/>
      <c r="CH24" s="686"/>
      <c r="CI24" s="686"/>
      <c r="CJ24" s="686"/>
      <c r="CK24" s="686"/>
      <c r="CL24" s="686"/>
      <c r="CM24" s="686"/>
      <c r="CN24" s="686"/>
      <c r="CO24" s="686"/>
      <c r="CP24" s="686"/>
      <c r="CQ24" s="687"/>
      <c r="CR24" s="682">
        <v>5024612</v>
      </c>
      <c r="CS24" s="683"/>
      <c r="CT24" s="683"/>
      <c r="CU24" s="683"/>
      <c r="CV24" s="683"/>
      <c r="CW24" s="683"/>
      <c r="CX24" s="683"/>
      <c r="CY24" s="726"/>
      <c r="CZ24" s="727">
        <v>34.5</v>
      </c>
      <c r="DA24" s="702"/>
      <c r="DB24" s="702"/>
      <c r="DC24" s="730"/>
      <c r="DD24" s="725">
        <v>2986991</v>
      </c>
      <c r="DE24" s="683"/>
      <c r="DF24" s="683"/>
      <c r="DG24" s="683"/>
      <c r="DH24" s="683"/>
      <c r="DI24" s="683"/>
      <c r="DJ24" s="683"/>
      <c r="DK24" s="726"/>
      <c r="DL24" s="725">
        <v>2899424</v>
      </c>
      <c r="DM24" s="683"/>
      <c r="DN24" s="683"/>
      <c r="DO24" s="683"/>
      <c r="DP24" s="683"/>
      <c r="DQ24" s="683"/>
      <c r="DR24" s="683"/>
      <c r="DS24" s="683"/>
      <c r="DT24" s="683"/>
      <c r="DU24" s="683"/>
      <c r="DV24" s="726"/>
      <c r="DW24" s="727">
        <v>38.4</v>
      </c>
      <c r="DX24" s="702"/>
      <c r="DY24" s="702"/>
      <c r="DZ24" s="702"/>
      <c r="EA24" s="702"/>
      <c r="EB24" s="702"/>
      <c r="EC24" s="728"/>
    </row>
    <row r="25" spans="2:133" ht="11.25" customHeight="1" x14ac:dyDescent="0.15">
      <c r="B25" s="626" t="s">
        <v>292</v>
      </c>
      <c r="C25" s="627"/>
      <c r="D25" s="627"/>
      <c r="E25" s="627"/>
      <c r="F25" s="627"/>
      <c r="G25" s="627"/>
      <c r="H25" s="627"/>
      <c r="I25" s="627"/>
      <c r="J25" s="627"/>
      <c r="K25" s="627"/>
      <c r="L25" s="627"/>
      <c r="M25" s="627"/>
      <c r="N25" s="627"/>
      <c r="O25" s="627"/>
      <c r="P25" s="627"/>
      <c r="Q25" s="628"/>
      <c r="R25" s="629">
        <v>923146</v>
      </c>
      <c r="S25" s="630"/>
      <c r="T25" s="630"/>
      <c r="U25" s="630"/>
      <c r="V25" s="630"/>
      <c r="W25" s="630"/>
      <c r="X25" s="630"/>
      <c r="Y25" s="631"/>
      <c r="Z25" s="656">
        <v>6</v>
      </c>
      <c r="AA25" s="656"/>
      <c r="AB25" s="656"/>
      <c r="AC25" s="656"/>
      <c r="AD25" s="657" t="s">
        <v>127</v>
      </c>
      <c r="AE25" s="657"/>
      <c r="AF25" s="657"/>
      <c r="AG25" s="657"/>
      <c r="AH25" s="657"/>
      <c r="AI25" s="657"/>
      <c r="AJ25" s="657"/>
      <c r="AK25" s="657"/>
      <c r="AL25" s="632" t="s">
        <v>127</v>
      </c>
      <c r="AM25" s="633"/>
      <c r="AN25" s="633"/>
      <c r="AO25" s="658"/>
      <c r="AP25" s="722" t="s">
        <v>293</v>
      </c>
      <c r="AQ25" s="729"/>
      <c r="AR25" s="729"/>
      <c r="AS25" s="729"/>
      <c r="AT25" s="729"/>
      <c r="AU25" s="729"/>
      <c r="AV25" s="729"/>
      <c r="AW25" s="729"/>
      <c r="AX25" s="729"/>
      <c r="AY25" s="729"/>
      <c r="AZ25" s="729"/>
      <c r="BA25" s="729"/>
      <c r="BB25" s="729"/>
      <c r="BC25" s="729"/>
      <c r="BD25" s="729"/>
      <c r="BE25" s="729"/>
      <c r="BF25" s="724"/>
      <c r="BG25" s="629" t="s">
        <v>127</v>
      </c>
      <c r="BH25" s="630"/>
      <c r="BI25" s="630"/>
      <c r="BJ25" s="630"/>
      <c r="BK25" s="630"/>
      <c r="BL25" s="630"/>
      <c r="BM25" s="630"/>
      <c r="BN25" s="631"/>
      <c r="BO25" s="656" t="s">
        <v>127</v>
      </c>
      <c r="BP25" s="656"/>
      <c r="BQ25" s="656"/>
      <c r="BR25" s="656"/>
      <c r="BS25" s="657" t="s">
        <v>127</v>
      </c>
      <c r="BT25" s="657"/>
      <c r="BU25" s="657"/>
      <c r="BV25" s="657"/>
      <c r="BW25" s="657"/>
      <c r="BX25" s="657"/>
      <c r="BY25" s="657"/>
      <c r="BZ25" s="657"/>
      <c r="CA25" s="657"/>
      <c r="CB25" s="715"/>
      <c r="CD25" s="666" t="s">
        <v>294</v>
      </c>
      <c r="CE25" s="667"/>
      <c r="CF25" s="667"/>
      <c r="CG25" s="667"/>
      <c r="CH25" s="667"/>
      <c r="CI25" s="667"/>
      <c r="CJ25" s="667"/>
      <c r="CK25" s="667"/>
      <c r="CL25" s="667"/>
      <c r="CM25" s="667"/>
      <c r="CN25" s="667"/>
      <c r="CO25" s="667"/>
      <c r="CP25" s="667"/>
      <c r="CQ25" s="668"/>
      <c r="CR25" s="629">
        <v>1806190</v>
      </c>
      <c r="CS25" s="640"/>
      <c r="CT25" s="640"/>
      <c r="CU25" s="640"/>
      <c r="CV25" s="640"/>
      <c r="CW25" s="640"/>
      <c r="CX25" s="640"/>
      <c r="CY25" s="641"/>
      <c r="CZ25" s="632">
        <v>12.4</v>
      </c>
      <c r="DA25" s="642"/>
      <c r="DB25" s="642"/>
      <c r="DC25" s="643"/>
      <c r="DD25" s="635">
        <v>1539778</v>
      </c>
      <c r="DE25" s="640"/>
      <c r="DF25" s="640"/>
      <c r="DG25" s="640"/>
      <c r="DH25" s="640"/>
      <c r="DI25" s="640"/>
      <c r="DJ25" s="640"/>
      <c r="DK25" s="641"/>
      <c r="DL25" s="635">
        <v>1462746</v>
      </c>
      <c r="DM25" s="640"/>
      <c r="DN25" s="640"/>
      <c r="DO25" s="640"/>
      <c r="DP25" s="640"/>
      <c r="DQ25" s="640"/>
      <c r="DR25" s="640"/>
      <c r="DS25" s="640"/>
      <c r="DT25" s="640"/>
      <c r="DU25" s="640"/>
      <c r="DV25" s="641"/>
      <c r="DW25" s="632">
        <v>19.399999999999999</v>
      </c>
      <c r="DX25" s="642"/>
      <c r="DY25" s="642"/>
      <c r="DZ25" s="642"/>
      <c r="EA25" s="642"/>
      <c r="EB25" s="642"/>
      <c r="EC25" s="669"/>
    </row>
    <row r="26" spans="2:133" ht="11.25" customHeight="1" x14ac:dyDescent="0.15">
      <c r="B26" s="626" t="s">
        <v>295</v>
      </c>
      <c r="C26" s="627"/>
      <c r="D26" s="627"/>
      <c r="E26" s="627"/>
      <c r="F26" s="627"/>
      <c r="G26" s="627"/>
      <c r="H26" s="627"/>
      <c r="I26" s="627"/>
      <c r="J26" s="627"/>
      <c r="K26" s="627"/>
      <c r="L26" s="627"/>
      <c r="M26" s="627"/>
      <c r="N26" s="627"/>
      <c r="O26" s="627"/>
      <c r="P26" s="627"/>
      <c r="Q26" s="628"/>
      <c r="R26" s="629" t="s">
        <v>127</v>
      </c>
      <c r="S26" s="630"/>
      <c r="T26" s="630"/>
      <c r="U26" s="630"/>
      <c r="V26" s="630"/>
      <c r="W26" s="630"/>
      <c r="X26" s="630"/>
      <c r="Y26" s="631"/>
      <c r="Z26" s="656" t="s">
        <v>127</v>
      </c>
      <c r="AA26" s="656"/>
      <c r="AB26" s="656"/>
      <c r="AC26" s="656"/>
      <c r="AD26" s="657" t="s">
        <v>127</v>
      </c>
      <c r="AE26" s="657"/>
      <c r="AF26" s="657"/>
      <c r="AG26" s="657"/>
      <c r="AH26" s="657"/>
      <c r="AI26" s="657"/>
      <c r="AJ26" s="657"/>
      <c r="AK26" s="657"/>
      <c r="AL26" s="632" t="s">
        <v>127</v>
      </c>
      <c r="AM26" s="633"/>
      <c r="AN26" s="633"/>
      <c r="AO26" s="658"/>
      <c r="AP26" s="722" t="s">
        <v>296</v>
      </c>
      <c r="AQ26" s="723"/>
      <c r="AR26" s="723"/>
      <c r="AS26" s="723"/>
      <c r="AT26" s="723"/>
      <c r="AU26" s="723"/>
      <c r="AV26" s="723"/>
      <c r="AW26" s="723"/>
      <c r="AX26" s="723"/>
      <c r="AY26" s="723"/>
      <c r="AZ26" s="723"/>
      <c r="BA26" s="723"/>
      <c r="BB26" s="723"/>
      <c r="BC26" s="723"/>
      <c r="BD26" s="723"/>
      <c r="BE26" s="723"/>
      <c r="BF26" s="724"/>
      <c r="BG26" s="629" t="s">
        <v>127</v>
      </c>
      <c r="BH26" s="630"/>
      <c r="BI26" s="630"/>
      <c r="BJ26" s="630"/>
      <c r="BK26" s="630"/>
      <c r="BL26" s="630"/>
      <c r="BM26" s="630"/>
      <c r="BN26" s="631"/>
      <c r="BO26" s="656" t="s">
        <v>127</v>
      </c>
      <c r="BP26" s="656"/>
      <c r="BQ26" s="656"/>
      <c r="BR26" s="656"/>
      <c r="BS26" s="657" t="s">
        <v>127</v>
      </c>
      <c r="BT26" s="657"/>
      <c r="BU26" s="657"/>
      <c r="BV26" s="657"/>
      <c r="BW26" s="657"/>
      <c r="BX26" s="657"/>
      <c r="BY26" s="657"/>
      <c r="BZ26" s="657"/>
      <c r="CA26" s="657"/>
      <c r="CB26" s="715"/>
      <c r="CD26" s="666" t="s">
        <v>297</v>
      </c>
      <c r="CE26" s="667"/>
      <c r="CF26" s="667"/>
      <c r="CG26" s="667"/>
      <c r="CH26" s="667"/>
      <c r="CI26" s="667"/>
      <c r="CJ26" s="667"/>
      <c r="CK26" s="667"/>
      <c r="CL26" s="667"/>
      <c r="CM26" s="667"/>
      <c r="CN26" s="667"/>
      <c r="CO26" s="667"/>
      <c r="CP26" s="667"/>
      <c r="CQ26" s="668"/>
      <c r="CR26" s="629">
        <v>1007590</v>
      </c>
      <c r="CS26" s="630"/>
      <c r="CT26" s="630"/>
      <c r="CU26" s="630"/>
      <c r="CV26" s="630"/>
      <c r="CW26" s="630"/>
      <c r="CX26" s="630"/>
      <c r="CY26" s="631"/>
      <c r="CZ26" s="632">
        <v>6.9</v>
      </c>
      <c r="DA26" s="642"/>
      <c r="DB26" s="642"/>
      <c r="DC26" s="643"/>
      <c r="DD26" s="635">
        <v>875666</v>
      </c>
      <c r="DE26" s="630"/>
      <c r="DF26" s="630"/>
      <c r="DG26" s="630"/>
      <c r="DH26" s="630"/>
      <c r="DI26" s="630"/>
      <c r="DJ26" s="630"/>
      <c r="DK26" s="631"/>
      <c r="DL26" s="635" t="s">
        <v>127</v>
      </c>
      <c r="DM26" s="630"/>
      <c r="DN26" s="630"/>
      <c r="DO26" s="630"/>
      <c r="DP26" s="630"/>
      <c r="DQ26" s="630"/>
      <c r="DR26" s="630"/>
      <c r="DS26" s="630"/>
      <c r="DT26" s="630"/>
      <c r="DU26" s="630"/>
      <c r="DV26" s="631"/>
      <c r="DW26" s="632" t="s">
        <v>127</v>
      </c>
      <c r="DX26" s="642"/>
      <c r="DY26" s="642"/>
      <c r="DZ26" s="642"/>
      <c r="EA26" s="642"/>
      <c r="EB26" s="642"/>
      <c r="EC26" s="669"/>
    </row>
    <row r="27" spans="2:133" ht="11.25" customHeight="1" x14ac:dyDescent="0.15">
      <c r="B27" s="626" t="s">
        <v>298</v>
      </c>
      <c r="C27" s="627"/>
      <c r="D27" s="627"/>
      <c r="E27" s="627"/>
      <c r="F27" s="627"/>
      <c r="G27" s="627"/>
      <c r="H27" s="627"/>
      <c r="I27" s="627"/>
      <c r="J27" s="627"/>
      <c r="K27" s="627"/>
      <c r="L27" s="627"/>
      <c r="M27" s="627"/>
      <c r="N27" s="627"/>
      <c r="O27" s="627"/>
      <c r="P27" s="627"/>
      <c r="Q27" s="628"/>
      <c r="R27" s="629">
        <v>8244047</v>
      </c>
      <c r="S27" s="630"/>
      <c r="T27" s="630"/>
      <c r="U27" s="630"/>
      <c r="V27" s="630"/>
      <c r="W27" s="630"/>
      <c r="X27" s="630"/>
      <c r="Y27" s="631"/>
      <c r="Z27" s="656">
        <v>53.6</v>
      </c>
      <c r="AA27" s="656"/>
      <c r="AB27" s="656"/>
      <c r="AC27" s="656"/>
      <c r="AD27" s="657">
        <v>7237200</v>
      </c>
      <c r="AE27" s="657"/>
      <c r="AF27" s="657"/>
      <c r="AG27" s="657"/>
      <c r="AH27" s="657"/>
      <c r="AI27" s="657"/>
      <c r="AJ27" s="657"/>
      <c r="AK27" s="657"/>
      <c r="AL27" s="632">
        <v>99.5</v>
      </c>
      <c r="AM27" s="633"/>
      <c r="AN27" s="633"/>
      <c r="AO27" s="658"/>
      <c r="AP27" s="626" t="s">
        <v>299</v>
      </c>
      <c r="AQ27" s="627"/>
      <c r="AR27" s="627"/>
      <c r="AS27" s="627"/>
      <c r="AT27" s="627"/>
      <c r="AU27" s="627"/>
      <c r="AV27" s="627"/>
      <c r="AW27" s="627"/>
      <c r="AX27" s="627"/>
      <c r="AY27" s="627"/>
      <c r="AZ27" s="627"/>
      <c r="BA27" s="627"/>
      <c r="BB27" s="627"/>
      <c r="BC27" s="627"/>
      <c r="BD27" s="627"/>
      <c r="BE27" s="627"/>
      <c r="BF27" s="628"/>
      <c r="BG27" s="629">
        <v>1976318</v>
      </c>
      <c r="BH27" s="630"/>
      <c r="BI27" s="630"/>
      <c r="BJ27" s="630"/>
      <c r="BK27" s="630"/>
      <c r="BL27" s="630"/>
      <c r="BM27" s="630"/>
      <c r="BN27" s="631"/>
      <c r="BO27" s="656">
        <v>100</v>
      </c>
      <c r="BP27" s="656"/>
      <c r="BQ27" s="656"/>
      <c r="BR27" s="656"/>
      <c r="BS27" s="657">
        <v>95851</v>
      </c>
      <c r="BT27" s="657"/>
      <c r="BU27" s="657"/>
      <c r="BV27" s="657"/>
      <c r="BW27" s="657"/>
      <c r="BX27" s="657"/>
      <c r="BY27" s="657"/>
      <c r="BZ27" s="657"/>
      <c r="CA27" s="657"/>
      <c r="CB27" s="715"/>
      <c r="CD27" s="666" t="s">
        <v>300</v>
      </c>
      <c r="CE27" s="667"/>
      <c r="CF27" s="667"/>
      <c r="CG27" s="667"/>
      <c r="CH27" s="667"/>
      <c r="CI27" s="667"/>
      <c r="CJ27" s="667"/>
      <c r="CK27" s="667"/>
      <c r="CL27" s="667"/>
      <c r="CM27" s="667"/>
      <c r="CN27" s="667"/>
      <c r="CO27" s="667"/>
      <c r="CP27" s="667"/>
      <c r="CQ27" s="668"/>
      <c r="CR27" s="629">
        <v>1990541</v>
      </c>
      <c r="CS27" s="640"/>
      <c r="CT27" s="640"/>
      <c r="CU27" s="640"/>
      <c r="CV27" s="640"/>
      <c r="CW27" s="640"/>
      <c r="CX27" s="640"/>
      <c r="CY27" s="641"/>
      <c r="CZ27" s="632">
        <v>13.7</v>
      </c>
      <c r="DA27" s="642"/>
      <c r="DB27" s="642"/>
      <c r="DC27" s="643"/>
      <c r="DD27" s="635">
        <v>368760</v>
      </c>
      <c r="DE27" s="640"/>
      <c r="DF27" s="640"/>
      <c r="DG27" s="640"/>
      <c r="DH27" s="640"/>
      <c r="DI27" s="640"/>
      <c r="DJ27" s="640"/>
      <c r="DK27" s="641"/>
      <c r="DL27" s="635">
        <v>358225</v>
      </c>
      <c r="DM27" s="640"/>
      <c r="DN27" s="640"/>
      <c r="DO27" s="640"/>
      <c r="DP27" s="640"/>
      <c r="DQ27" s="640"/>
      <c r="DR27" s="640"/>
      <c r="DS27" s="640"/>
      <c r="DT27" s="640"/>
      <c r="DU27" s="640"/>
      <c r="DV27" s="641"/>
      <c r="DW27" s="632">
        <v>4.7</v>
      </c>
      <c r="DX27" s="642"/>
      <c r="DY27" s="642"/>
      <c r="DZ27" s="642"/>
      <c r="EA27" s="642"/>
      <c r="EB27" s="642"/>
      <c r="EC27" s="669"/>
    </row>
    <row r="28" spans="2:133" ht="11.25" customHeight="1" x14ac:dyDescent="0.15">
      <c r="B28" s="626" t="s">
        <v>301</v>
      </c>
      <c r="C28" s="627"/>
      <c r="D28" s="627"/>
      <c r="E28" s="627"/>
      <c r="F28" s="627"/>
      <c r="G28" s="627"/>
      <c r="H28" s="627"/>
      <c r="I28" s="627"/>
      <c r="J28" s="627"/>
      <c r="K28" s="627"/>
      <c r="L28" s="627"/>
      <c r="M28" s="627"/>
      <c r="N28" s="627"/>
      <c r="O28" s="627"/>
      <c r="P28" s="627"/>
      <c r="Q28" s="628"/>
      <c r="R28" s="629">
        <v>2371</v>
      </c>
      <c r="S28" s="630"/>
      <c r="T28" s="630"/>
      <c r="U28" s="630"/>
      <c r="V28" s="630"/>
      <c r="W28" s="630"/>
      <c r="X28" s="630"/>
      <c r="Y28" s="631"/>
      <c r="Z28" s="656">
        <v>0</v>
      </c>
      <c r="AA28" s="656"/>
      <c r="AB28" s="656"/>
      <c r="AC28" s="656"/>
      <c r="AD28" s="657">
        <v>2371</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4"/>
      <c r="CD28" s="666" t="s">
        <v>302</v>
      </c>
      <c r="CE28" s="667"/>
      <c r="CF28" s="667"/>
      <c r="CG28" s="667"/>
      <c r="CH28" s="667"/>
      <c r="CI28" s="667"/>
      <c r="CJ28" s="667"/>
      <c r="CK28" s="667"/>
      <c r="CL28" s="667"/>
      <c r="CM28" s="667"/>
      <c r="CN28" s="667"/>
      <c r="CO28" s="667"/>
      <c r="CP28" s="667"/>
      <c r="CQ28" s="668"/>
      <c r="CR28" s="629">
        <v>1227881</v>
      </c>
      <c r="CS28" s="630"/>
      <c r="CT28" s="630"/>
      <c r="CU28" s="630"/>
      <c r="CV28" s="630"/>
      <c r="CW28" s="630"/>
      <c r="CX28" s="630"/>
      <c r="CY28" s="631"/>
      <c r="CZ28" s="632">
        <v>8.4</v>
      </c>
      <c r="DA28" s="642"/>
      <c r="DB28" s="642"/>
      <c r="DC28" s="643"/>
      <c r="DD28" s="635">
        <v>1078453</v>
      </c>
      <c r="DE28" s="630"/>
      <c r="DF28" s="630"/>
      <c r="DG28" s="630"/>
      <c r="DH28" s="630"/>
      <c r="DI28" s="630"/>
      <c r="DJ28" s="630"/>
      <c r="DK28" s="631"/>
      <c r="DL28" s="635">
        <v>1078453</v>
      </c>
      <c r="DM28" s="630"/>
      <c r="DN28" s="630"/>
      <c r="DO28" s="630"/>
      <c r="DP28" s="630"/>
      <c r="DQ28" s="630"/>
      <c r="DR28" s="630"/>
      <c r="DS28" s="630"/>
      <c r="DT28" s="630"/>
      <c r="DU28" s="630"/>
      <c r="DV28" s="631"/>
      <c r="DW28" s="632">
        <v>14.3</v>
      </c>
      <c r="DX28" s="642"/>
      <c r="DY28" s="642"/>
      <c r="DZ28" s="642"/>
      <c r="EA28" s="642"/>
      <c r="EB28" s="642"/>
      <c r="EC28" s="669"/>
    </row>
    <row r="29" spans="2:133" ht="11.25" customHeight="1" x14ac:dyDescent="0.15">
      <c r="B29" s="626" t="s">
        <v>303</v>
      </c>
      <c r="C29" s="627"/>
      <c r="D29" s="627"/>
      <c r="E29" s="627"/>
      <c r="F29" s="627"/>
      <c r="G29" s="627"/>
      <c r="H29" s="627"/>
      <c r="I29" s="627"/>
      <c r="J29" s="627"/>
      <c r="K29" s="627"/>
      <c r="L29" s="627"/>
      <c r="M29" s="627"/>
      <c r="N29" s="627"/>
      <c r="O29" s="627"/>
      <c r="P29" s="627"/>
      <c r="Q29" s="628"/>
      <c r="R29" s="629">
        <v>134799</v>
      </c>
      <c r="S29" s="630"/>
      <c r="T29" s="630"/>
      <c r="U29" s="630"/>
      <c r="V29" s="630"/>
      <c r="W29" s="630"/>
      <c r="X29" s="630"/>
      <c r="Y29" s="631"/>
      <c r="Z29" s="656">
        <v>0.9</v>
      </c>
      <c r="AA29" s="656"/>
      <c r="AB29" s="656"/>
      <c r="AC29" s="656"/>
      <c r="AD29" s="657" t="s">
        <v>127</v>
      </c>
      <c r="AE29" s="657"/>
      <c r="AF29" s="657"/>
      <c r="AG29" s="657"/>
      <c r="AH29" s="657"/>
      <c r="AI29" s="657"/>
      <c r="AJ29" s="657"/>
      <c r="AK29" s="657"/>
      <c r="AL29" s="632" t="s">
        <v>127</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304</v>
      </c>
      <c r="CE29" s="717"/>
      <c r="CF29" s="666" t="s">
        <v>68</v>
      </c>
      <c r="CG29" s="667"/>
      <c r="CH29" s="667"/>
      <c r="CI29" s="667"/>
      <c r="CJ29" s="667"/>
      <c r="CK29" s="667"/>
      <c r="CL29" s="667"/>
      <c r="CM29" s="667"/>
      <c r="CN29" s="667"/>
      <c r="CO29" s="667"/>
      <c r="CP29" s="667"/>
      <c r="CQ29" s="668"/>
      <c r="CR29" s="629">
        <v>1218026</v>
      </c>
      <c r="CS29" s="640"/>
      <c r="CT29" s="640"/>
      <c r="CU29" s="640"/>
      <c r="CV29" s="640"/>
      <c r="CW29" s="640"/>
      <c r="CX29" s="640"/>
      <c r="CY29" s="641"/>
      <c r="CZ29" s="632">
        <v>8.4</v>
      </c>
      <c r="DA29" s="642"/>
      <c r="DB29" s="642"/>
      <c r="DC29" s="643"/>
      <c r="DD29" s="635">
        <v>1068598</v>
      </c>
      <c r="DE29" s="640"/>
      <c r="DF29" s="640"/>
      <c r="DG29" s="640"/>
      <c r="DH29" s="640"/>
      <c r="DI29" s="640"/>
      <c r="DJ29" s="640"/>
      <c r="DK29" s="641"/>
      <c r="DL29" s="635">
        <v>1068598</v>
      </c>
      <c r="DM29" s="640"/>
      <c r="DN29" s="640"/>
      <c r="DO29" s="640"/>
      <c r="DP29" s="640"/>
      <c r="DQ29" s="640"/>
      <c r="DR29" s="640"/>
      <c r="DS29" s="640"/>
      <c r="DT29" s="640"/>
      <c r="DU29" s="640"/>
      <c r="DV29" s="641"/>
      <c r="DW29" s="632">
        <v>14.1</v>
      </c>
      <c r="DX29" s="642"/>
      <c r="DY29" s="642"/>
      <c r="DZ29" s="642"/>
      <c r="EA29" s="642"/>
      <c r="EB29" s="642"/>
      <c r="EC29" s="669"/>
    </row>
    <row r="30" spans="2:133" ht="11.25" customHeight="1" x14ac:dyDescent="0.15">
      <c r="B30" s="626" t="s">
        <v>305</v>
      </c>
      <c r="C30" s="627"/>
      <c r="D30" s="627"/>
      <c r="E30" s="627"/>
      <c r="F30" s="627"/>
      <c r="G30" s="627"/>
      <c r="H30" s="627"/>
      <c r="I30" s="627"/>
      <c r="J30" s="627"/>
      <c r="K30" s="627"/>
      <c r="L30" s="627"/>
      <c r="M30" s="627"/>
      <c r="N30" s="627"/>
      <c r="O30" s="627"/>
      <c r="P30" s="627"/>
      <c r="Q30" s="628"/>
      <c r="R30" s="629">
        <v>305155</v>
      </c>
      <c r="S30" s="630"/>
      <c r="T30" s="630"/>
      <c r="U30" s="630"/>
      <c r="V30" s="630"/>
      <c r="W30" s="630"/>
      <c r="X30" s="630"/>
      <c r="Y30" s="631"/>
      <c r="Z30" s="656">
        <v>2</v>
      </c>
      <c r="AA30" s="656"/>
      <c r="AB30" s="656"/>
      <c r="AC30" s="656"/>
      <c r="AD30" s="657">
        <v>17673</v>
      </c>
      <c r="AE30" s="657"/>
      <c r="AF30" s="657"/>
      <c r="AG30" s="657"/>
      <c r="AH30" s="657"/>
      <c r="AI30" s="657"/>
      <c r="AJ30" s="657"/>
      <c r="AK30" s="657"/>
      <c r="AL30" s="632">
        <v>0.2</v>
      </c>
      <c r="AM30" s="633"/>
      <c r="AN30" s="633"/>
      <c r="AO30" s="658"/>
      <c r="AP30" s="688" t="s">
        <v>223</v>
      </c>
      <c r="AQ30" s="689"/>
      <c r="AR30" s="689"/>
      <c r="AS30" s="689"/>
      <c r="AT30" s="689"/>
      <c r="AU30" s="689"/>
      <c r="AV30" s="689"/>
      <c r="AW30" s="689"/>
      <c r="AX30" s="689"/>
      <c r="AY30" s="689"/>
      <c r="AZ30" s="689"/>
      <c r="BA30" s="689"/>
      <c r="BB30" s="689"/>
      <c r="BC30" s="689"/>
      <c r="BD30" s="689"/>
      <c r="BE30" s="689"/>
      <c r="BF30" s="690"/>
      <c r="BG30" s="688" t="s">
        <v>306</v>
      </c>
      <c r="BH30" s="713"/>
      <c r="BI30" s="713"/>
      <c r="BJ30" s="713"/>
      <c r="BK30" s="713"/>
      <c r="BL30" s="713"/>
      <c r="BM30" s="713"/>
      <c r="BN30" s="713"/>
      <c r="BO30" s="713"/>
      <c r="BP30" s="713"/>
      <c r="BQ30" s="714"/>
      <c r="BR30" s="688" t="s">
        <v>307</v>
      </c>
      <c r="BS30" s="713"/>
      <c r="BT30" s="713"/>
      <c r="BU30" s="713"/>
      <c r="BV30" s="713"/>
      <c r="BW30" s="713"/>
      <c r="BX30" s="713"/>
      <c r="BY30" s="713"/>
      <c r="BZ30" s="713"/>
      <c r="CA30" s="713"/>
      <c r="CB30" s="714"/>
      <c r="CD30" s="718"/>
      <c r="CE30" s="719"/>
      <c r="CF30" s="666" t="s">
        <v>308</v>
      </c>
      <c r="CG30" s="667"/>
      <c r="CH30" s="667"/>
      <c r="CI30" s="667"/>
      <c r="CJ30" s="667"/>
      <c r="CK30" s="667"/>
      <c r="CL30" s="667"/>
      <c r="CM30" s="667"/>
      <c r="CN30" s="667"/>
      <c r="CO30" s="667"/>
      <c r="CP30" s="667"/>
      <c r="CQ30" s="668"/>
      <c r="CR30" s="629">
        <v>1183536</v>
      </c>
      <c r="CS30" s="630"/>
      <c r="CT30" s="630"/>
      <c r="CU30" s="630"/>
      <c r="CV30" s="630"/>
      <c r="CW30" s="630"/>
      <c r="CX30" s="630"/>
      <c r="CY30" s="631"/>
      <c r="CZ30" s="632">
        <v>8.1</v>
      </c>
      <c r="DA30" s="642"/>
      <c r="DB30" s="642"/>
      <c r="DC30" s="643"/>
      <c r="DD30" s="635">
        <v>1050549</v>
      </c>
      <c r="DE30" s="630"/>
      <c r="DF30" s="630"/>
      <c r="DG30" s="630"/>
      <c r="DH30" s="630"/>
      <c r="DI30" s="630"/>
      <c r="DJ30" s="630"/>
      <c r="DK30" s="631"/>
      <c r="DL30" s="635">
        <v>1050549</v>
      </c>
      <c r="DM30" s="630"/>
      <c r="DN30" s="630"/>
      <c r="DO30" s="630"/>
      <c r="DP30" s="630"/>
      <c r="DQ30" s="630"/>
      <c r="DR30" s="630"/>
      <c r="DS30" s="630"/>
      <c r="DT30" s="630"/>
      <c r="DU30" s="630"/>
      <c r="DV30" s="631"/>
      <c r="DW30" s="632">
        <v>13.9</v>
      </c>
      <c r="DX30" s="642"/>
      <c r="DY30" s="642"/>
      <c r="DZ30" s="642"/>
      <c r="EA30" s="642"/>
      <c r="EB30" s="642"/>
      <c r="EC30" s="669"/>
    </row>
    <row r="31" spans="2:133" ht="11.25" customHeight="1" x14ac:dyDescent="0.15">
      <c r="B31" s="626" t="s">
        <v>309</v>
      </c>
      <c r="C31" s="627"/>
      <c r="D31" s="627"/>
      <c r="E31" s="627"/>
      <c r="F31" s="627"/>
      <c r="G31" s="627"/>
      <c r="H31" s="627"/>
      <c r="I31" s="627"/>
      <c r="J31" s="627"/>
      <c r="K31" s="627"/>
      <c r="L31" s="627"/>
      <c r="M31" s="627"/>
      <c r="N31" s="627"/>
      <c r="O31" s="627"/>
      <c r="P31" s="627"/>
      <c r="Q31" s="628"/>
      <c r="R31" s="629">
        <v>67187</v>
      </c>
      <c r="S31" s="630"/>
      <c r="T31" s="630"/>
      <c r="U31" s="630"/>
      <c r="V31" s="630"/>
      <c r="W31" s="630"/>
      <c r="X31" s="630"/>
      <c r="Y31" s="631"/>
      <c r="Z31" s="656">
        <v>0.4</v>
      </c>
      <c r="AA31" s="656"/>
      <c r="AB31" s="656"/>
      <c r="AC31" s="656"/>
      <c r="AD31" s="657" t="s">
        <v>127</v>
      </c>
      <c r="AE31" s="657"/>
      <c r="AF31" s="657"/>
      <c r="AG31" s="657"/>
      <c r="AH31" s="657"/>
      <c r="AI31" s="657"/>
      <c r="AJ31" s="657"/>
      <c r="AK31" s="657"/>
      <c r="AL31" s="632" t="s">
        <v>127</v>
      </c>
      <c r="AM31" s="633"/>
      <c r="AN31" s="633"/>
      <c r="AO31" s="658"/>
      <c r="AP31" s="704" t="s">
        <v>310</v>
      </c>
      <c r="AQ31" s="705"/>
      <c r="AR31" s="705"/>
      <c r="AS31" s="705"/>
      <c r="AT31" s="710" t="s">
        <v>311</v>
      </c>
      <c r="AU31" s="367"/>
      <c r="AV31" s="367"/>
      <c r="AW31" s="367"/>
      <c r="AX31" s="697" t="s">
        <v>188</v>
      </c>
      <c r="AY31" s="698"/>
      <c r="AZ31" s="698"/>
      <c r="BA31" s="698"/>
      <c r="BB31" s="698"/>
      <c r="BC31" s="698"/>
      <c r="BD31" s="698"/>
      <c r="BE31" s="698"/>
      <c r="BF31" s="699"/>
      <c r="BG31" s="700">
        <v>99.7</v>
      </c>
      <c r="BH31" s="701"/>
      <c r="BI31" s="701"/>
      <c r="BJ31" s="701"/>
      <c r="BK31" s="701"/>
      <c r="BL31" s="701"/>
      <c r="BM31" s="702">
        <v>98.9</v>
      </c>
      <c r="BN31" s="701"/>
      <c r="BO31" s="701"/>
      <c r="BP31" s="701"/>
      <c r="BQ31" s="703"/>
      <c r="BR31" s="700">
        <v>99.5</v>
      </c>
      <c r="BS31" s="701"/>
      <c r="BT31" s="701"/>
      <c r="BU31" s="701"/>
      <c r="BV31" s="701"/>
      <c r="BW31" s="701"/>
      <c r="BX31" s="702">
        <v>98.6</v>
      </c>
      <c r="BY31" s="701"/>
      <c r="BZ31" s="701"/>
      <c r="CA31" s="701"/>
      <c r="CB31" s="703"/>
      <c r="CD31" s="718"/>
      <c r="CE31" s="719"/>
      <c r="CF31" s="666" t="s">
        <v>312</v>
      </c>
      <c r="CG31" s="667"/>
      <c r="CH31" s="667"/>
      <c r="CI31" s="667"/>
      <c r="CJ31" s="667"/>
      <c r="CK31" s="667"/>
      <c r="CL31" s="667"/>
      <c r="CM31" s="667"/>
      <c r="CN31" s="667"/>
      <c r="CO31" s="667"/>
      <c r="CP31" s="667"/>
      <c r="CQ31" s="668"/>
      <c r="CR31" s="629">
        <v>34490</v>
      </c>
      <c r="CS31" s="640"/>
      <c r="CT31" s="640"/>
      <c r="CU31" s="640"/>
      <c r="CV31" s="640"/>
      <c r="CW31" s="640"/>
      <c r="CX31" s="640"/>
      <c r="CY31" s="641"/>
      <c r="CZ31" s="632">
        <v>0.2</v>
      </c>
      <c r="DA31" s="642"/>
      <c r="DB31" s="642"/>
      <c r="DC31" s="643"/>
      <c r="DD31" s="635">
        <v>18049</v>
      </c>
      <c r="DE31" s="640"/>
      <c r="DF31" s="640"/>
      <c r="DG31" s="640"/>
      <c r="DH31" s="640"/>
      <c r="DI31" s="640"/>
      <c r="DJ31" s="640"/>
      <c r="DK31" s="641"/>
      <c r="DL31" s="635">
        <v>18049</v>
      </c>
      <c r="DM31" s="640"/>
      <c r="DN31" s="640"/>
      <c r="DO31" s="640"/>
      <c r="DP31" s="640"/>
      <c r="DQ31" s="640"/>
      <c r="DR31" s="640"/>
      <c r="DS31" s="640"/>
      <c r="DT31" s="640"/>
      <c r="DU31" s="640"/>
      <c r="DV31" s="641"/>
      <c r="DW31" s="632">
        <v>0.2</v>
      </c>
      <c r="DX31" s="642"/>
      <c r="DY31" s="642"/>
      <c r="DZ31" s="642"/>
      <c r="EA31" s="642"/>
      <c r="EB31" s="642"/>
      <c r="EC31" s="669"/>
    </row>
    <row r="32" spans="2:133" ht="11.25" customHeight="1" x14ac:dyDescent="0.15">
      <c r="B32" s="626" t="s">
        <v>313</v>
      </c>
      <c r="C32" s="627"/>
      <c r="D32" s="627"/>
      <c r="E32" s="627"/>
      <c r="F32" s="627"/>
      <c r="G32" s="627"/>
      <c r="H32" s="627"/>
      <c r="I32" s="627"/>
      <c r="J32" s="627"/>
      <c r="K32" s="627"/>
      <c r="L32" s="627"/>
      <c r="M32" s="627"/>
      <c r="N32" s="627"/>
      <c r="O32" s="627"/>
      <c r="P32" s="627"/>
      <c r="Q32" s="628"/>
      <c r="R32" s="629">
        <v>2000610</v>
      </c>
      <c r="S32" s="630"/>
      <c r="T32" s="630"/>
      <c r="U32" s="630"/>
      <c r="V32" s="630"/>
      <c r="W32" s="630"/>
      <c r="X32" s="630"/>
      <c r="Y32" s="631"/>
      <c r="Z32" s="656">
        <v>13</v>
      </c>
      <c r="AA32" s="656"/>
      <c r="AB32" s="656"/>
      <c r="AC32" s="656"/>
      <c r="AD32" s="657" t="s">
        <v>127</v>
      </c>
      <c r="AE32" s="657"/>
      <c r="AF32" s="657"/>
      <c r="AG32" s="657"/>
      <c r="AH32" s="657"/>
      <c r="AI32" s="657"/>
      <c r="AJ32" s="657"/>
      <c r="AK32" s="657"/>
      <c r="AL32" s="632" t="s">
        <v>127</v>
      </c>
      <c r="AM32" s="633"/>
      <c r="AN32" s="633"/>
      <c r="AO32" s="658"/>
      <c r="AP32" s="706"/>
      <c r="AQ32" s="707"/>
      <c r="AR32" s="707"/>
      <c r="AS32" s="707"/>
      <c r="AT32" s="711"/>
      <c r="AU32" s="363" t="s">
        <v>314</v>
      </c>
      <c r="AV32" s="363"/>
      <c r="AW32" s="363"/>
      <c r="AX32" s="626" t="s">
        <v>315</v>
      </c>
      <c r="AY32" s="627"/>
      <c r="AZ32" s="627"/>
      <c r="BA32" s="627"/>
      <c r="BB32" s="627"/>
      <c r="BC32" s="627"/>
      <c r="BD32" s="627"/>
      <c r="BE32" s="627"/>
      <c r="BF32" s="628"/>
      <c r="BG32" s="695">
        <v>99.6</v>
      </c>
      <c r="BH32" s="640"/>
      <c r="BI32" s="640"/>
      <c r="BJ32" s="640"/>
      <c r="BK32" s="640"/>
      <c r="BL32" s="640"/>
      <c r="BM32" s="633">
        <v>99.2</v>
      </c>
      <c r="BN32" s="696"/>
      <c r="BO32" s="696"/>
      <c r="BP32" s="696"/>
      <c r="BQ32" s="673"/>
      <c r="BR32" s="695">
        <v>99.8</v>
      </c>
      <c r="BS32" s="640"/>
      <c r="BT32" s="640"/>
      <c r="BU32" s="640"/>
      <c r="BV32" s="640"/>
      <c r="BW32" s="640"/>
      <c r="BX32" s="633">
        <v>99.4</v>
      </c>
      <c r="BY32" s="696"/>
      <c r="BZ32" s="696"/>
      <c r="CA32" s="696"/>
      <c r="CB32" s="673"/>
      <c r="CD32" s="720"/>
      <c r="CE32" s="721"/>
      <c r="CF32" s="666" t="s">
        <v>316</v>
      </c>
      <c r="CG32" s="667"/>
      <c r="CH32" s="667"/>
      <c r="CI32" s="667"/>
      <c r="CJ32" s="667"/>
      <c r="CK32" s="667"/>
      <c r="CL32" s="667"/>
      <c r="CM32" s="667"/>
      <c r="CN32" s="667"/>
      <c r="CO32" s="667"/>
      <c r="CP32" s="667"/>
      <c r="CQ32" s="668"/>
      <c r="CR32" s="629">
        <v>9855</v>
      </c>
      <c r="CS32" s="630"/>
      <c r="CT32" s="630"/>
      <c r="CU32" s="630"/>
      <c r="CV32" s="630"/>
      <c r="CW32" s="630"/>
      <c r="CX32" s="630"/>
      <c r="CY32" s="631"/>
      <c r="CZ32" s="632">
        <v>0.1</v>
      </c>
      <c r="DA32" s="642"/>
      <c r="DB32" s="642"/>
      <c r="DC32" s="643"/>
      <c r="DD32" s="635">
        <v>9855</v>
      </c>
      <c r="DE32" s="630"/>
      <c r="DF32" s="630"/>
      <c r="DG32" s="630"/>
      <c r="DH32" s="630"/>
      <c r="DI32" s="630"/>
      <c r="DJ32" s="630"/>
      <c r="DK32" s="631"/>
      <c r="DL32" s="635">
        <v>9855</v>
      </c>
      <c r="DM32" s="630"/>
      <c r="DN32" s="630"/>
      <c r="DO32" s="630"/>
      <c r="DP32" s="630"/>
      <c r="DQ32" s="630"/>
      <c r="DR32" s="630"/>
      <c r="DS32" s="630"/>
      <c r="DT32" s="630"/>
      <c r="DU32" s="630"/>
      <c r="DV32" s="631"/>
      <c r="DW32" s="632">
        <v>0.1</v>
      </c>
      <c r="DX32" s="642"/>
      <c r="DY32" s="642"/>
      <c r="DZ32" s="642"/>
      <c r="EA32" s="642"/>
      <c r="EB32" s="642"/>
      <c r="EC32" s="669"/>
    </row>
    <row r="33" spans="2:133" ht="11.25" customHeight="1" x14ac:dyDescent="0.15">
      <c r="B33" s="692" t="s">
        <v>317</v>
      </c>
      <c r="C33" s="693"/>
      <c r="D33" s="693"/>
      <c r="E33" s="693"/>
      <c r="F33" s="693"/>
      <c r="G33" s="693"/>
      <c r="H33" s="693"/>
      <c r="I33" s="693"/>
      <c r="J33" s="693"/>
      <c r="K33" s="693"/>
      <c r="L33" s="693"/>
      <c r="M33" s="693"/>
      <c r="N33" s="693"/>
      <c r="O33" s="693"/>
      <c r="P33" s="693"/>
      <c r="Q33" s="694"/>
      <c r="R33" s="629" t="s">
        <v>127</v>
      </c>
      <c r="S33" s="630"/>
      <c r="T33" s="630"/>
      <c r="U33" s="630"/>
      <c r="V33" s="630"/>
      <c r="W33" s="630"/>
      <c r="X33" s="630"/>
      <c r="Y33" s="631"/>
      <c r="Z33" s="656" t="s">
        <v>127</v>
      </c>
      <c r="AA33" s="656"/>
      <c r="AB33" s="656"/>
      <c r="AC33" s="656"/>
      <c r="AD33" s="657" t="s">
        <v>127</v>
      </c>
      <c r="AE33" s="657"/>
      <c r="AF33" s="657"/>
      <c r="AG33" s="657"/>
      <c r="AH33" s="657"/>
      <c r="AI33" s="657"/>
      <c r="AJ33" s="657"/>
      <c r="AK33" s="657"/>
      <c r="AL33" s="632" t="s">
        <v>127</v>
      </c>
      <c r="AM33" s="633"/>
      <c r="AN33" s="633"/>
      <c r="AO33" s="658"/>
      <c r="AP33" s="708"/>
      <c r="AQ33" s="709"/>
      <c r="AR33" s="709"/>
      <c r="AS33" s="709"/>
      <c r="AT33" s="712"/>
      <c r="AU33" s="361"/>
      <c r="AV33" s="361"/>
      <c r="AW33" s="361"/>
      <c r="AX33" s="606" t="s">
        <v>318</v>
      </c>
      <c r="AY33" s="607"/>
      <c r="AZ33" s="607"/>
      <c r="BA33" s="607"/>
      <c r="BB33" s="607"/>
      <c r="BC33" s="607"/>
      <c r="BD33" s="607"/>
      <c r="BE33" s="607"/>
      <c r="BF33" s="608"/>
      <c r="BG33" s="691">
        <v>99.7</v>
      </c>
      <c r="BH33" s="610"/>
      <c r="BI33" s="610"/>
      <c r="BJ33" s="610"/>
      <c r="BK33" s="610"/>
      <c r="BL33" s="610"/>
      <c r="BM33" s="648">
        <v>98.2</v>
      </c>
      <c r="BN33" s="610"/>
      <c r="BO33" s="610"/>
      <c r="BP33" s="610"/>
      <c r="BQ33" s="659"/>
      <c r="BR33" s="691">
        <v>99.2</v>
      </c>
      <c r="BS33" s="610"/>
      <c r="BT33" s="610"/>
      <c r="BU33" s="610"/>
      <c r="BV33" s="610"/>
      <c r="BW33" s="610"/>
      <c r="BX33" s="648">
        <v>97.7</v>
      </c>
      <c r="BY33" s="610"/>
      <c r="BZ33" s="610"/>
      <c r="CA33" s="610"/>
      <c r="CB33" s="659"/>
      <c r="CD33" s="666" t="s">
        <v>319</v>
      </c>
      <c r="CE33" s="667"/>
      <c r="CF33" s="667"/>
      <c r="CG33" s="667"/>
      <c r="CH33" s="667"/>
      <c r="CI33" s="667"/>
      <c r="CJ33" s="667"/>
      <c r="CK33" s="667"/>
      <c r="CL33" s="667"/>
      <c r="CM33" s="667"/>
      <c r="CN33" s="667"/>
      <c r="CO33" s="667"/>
      <c r="CP33" s="667"/>
      <c r="CQ33" s="668"/>
      <c r="CR33" s="629">
        <v>7852654</v>
      </c>
      <c r="CS33" s="640"/>
      <c r="CT33" s="640"/>
      <c r="CU33" s="640"/>
      <c r="CV33" s="640"/>
      <c r="CW33" s="640"/>
      <c r="CX33" s="640"/>
      <c r="CY33" s="641"/>
      <c r="CZ33" s="632">
        <v>53.9</v>
      </c>
      <c r="DA33" s="642"/>
      <c r="DB33" s="642"/>
      <c r="DC33" s="643"/>
      <c r="DD33" s="635">
        <v>5201627</v>
      </c>
      <c r="DE33" s="640"/>
      <c r="DF33" s="640"/>
      <c r="DG33" s="640"/>
      <c r="DH33" s="640"/>
      <c r="DI33" s="640"/>
      <c r="DJ33" s="640"/>
      <c r="DK33" s="641"/>
      <c r="DL33" s="635">
        <v>3287160</v>
      </c>
      <c r="DM33" s="640"/>
      <c r="DN33" s="640"/>
      <c r="DO33" s="640"/>
      <c r="DP33" s="640"/>
      <c r="DQ33" s="640"/>
      <c r="DR33" s="640"/>
      <c r="DS33" s="640"/>
      <c r="DT33" s="640"/>
      <c r="DU33" s="640"/>
      <c r="DV33" s="641"/>
      <c r="DW33" s="632">
        <v>43.5</v>
      </c>
      <c r="DX33" s="642"/>
      <c r="DY33" s="642"/>
      <c r="DZ33" s="642"/>
      <c r="EA33" s="642"/>
      <c r="EB33" s="642"/>
      <c r="EC33" s="669"/>
    </row>
    <row r="34" spans="2:133" ht="11.25" customHeight="1" x14ac:dyDescent="0.15">
      <c r="B34" s="626" t="s">
        <v>320</v>
      </c>
      <c r="C34" s="627"/>
      <c r="D34" s="627"/>
      <c r="E34" s="627"/>
      <c r="F34" s="627"/>
      <c r="G34" s="627"/>
      <c r="H34" s="627"/>
      <c r="I34" s="627"/>
      <c r="J34" s="627"/>
      <c r="K34" s="627"/>
      <c r="L34" s="627"/>
      <c r="M34" s="627"/>
      <c r="N34" s="627"/>
      <c r="O34" s="627"/>
      <c r="P34" s="627"/>
      <c r="Q34" s="628"/>
      <c r="R34" s="629">
        <v>607304</v>
      </c>
      <c r="S34" s="630"/>
      <c r="T34" s="630"/>
      <c r="U34" s="630"/>
      <c r="V34" s="630"/>
      <c r="W34" s="630"/>
      <c r="X34" s="630"/>
      <c r="Y34" s="631"/>
      <c r="Z34" s="656">
        <v>3.9</v>
      </c>
      <c r="AA34" s="656"/>
      <c r="AB34" s="656"/>
      <c r="AC34" s="656"/>
      <c r="AD34" s="657" t="s">
        <v>127</v>
      </c>
      <c r="AE34" s="657"/>
      <c r="AF34" s="657"/>
      <c r="AG34" s="657"/>
      <c r="AH34" s="657"/>
      <c r="AI34" s="657"/>
      <c r="AJ34" s="657"/>
      <c r="AK34" s="657"/>
      <c r="AL34" s="632" t="s">
        <v>127</v>
      </c>
      <c r="AM34" s="633"/>
      <c r="AN34" s="633"/>
      <c r="AO34" s="658"/>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6" t="s">
        <v>321</v>
      </c>
      <c r="CE34" s="667"/>
      <c r="CF34" s="667"/>
      <c r="CG34" s="667"/>
      <c r="CH34" s="667"/>
      <c r="CI34" s="667"/>
      <c r="CJ34" s="667"/>
      <c r="CK34" s="667"/>
      <c r="CL34" s="667"/>
      <c r="CM34" s="667"/>
      <c r="CN34" s="667"/>
      <c r="CO34" s="667"/>
      <c r="CP34" s="667"/>
      <c r="CQ34" s="668"/>
      <c r="CR34" s="629">
        <v>1744585</v>
      </c>
      <c r="CS34" s="630"/>
      <c r="CT34" s="630"/>
      <c r="CU34" s="630"/>
      <c r="CV34" s="630"/>
      <c r="CW34" s="630"/>
      <c r="CX34" s="630"/>
      <c r="CY34" s="631"/>
      <c r="CZ34" s="632">
        <v>12</v>
      </c>
      <c r="DA34" s="642"/>
      <c r="DB34" s="642"/>
      <c r="DC34" s="643"/>
      <c r="DD34" s="635">
        <v>1002363</v>
      </c>
      <c r="DE34" s="630"/>
      <c r="DF34" s="630"/>
      <c r="DG34" s="630"/>
      <c r="DH34" s="630"/>
      <c r="DI34" s="630"/>
      <c r="DJ34" s="630"/>
      <c r="DK34" s="631"/>
      <c r="DL34" s="635">
        <v>845379</v>
      </c>
      <c r="DM34" s="630"/>
      <c r="DN34" s="630"/>
      <c r="DO34" s="630"/>
      <c r="DP34" s="630"/>
      <c r="DQ34" s="630"/>
      <c r="DR34" s="630"/>
      <c r="DS34" s="630"/>
      <c r="DT34" s="630"/>
      <c r="DU34" s="630"/>
      <c r="DV34" s="631"/>
      <c r="DW34" s="632">
        <v>11.2</v>
      </c>
      <c r="DX34" s="642"/>
      <c r="DY34" s="642"/>
      <c r="DZ34" s="642"/>
      <c r="EA34" s="642"/>
      <c r="EB34" s="642"/>
      <c r="EC34" s="669"/>
    </row>
    <row r="35" spans="2:133" ht="11.25" customHeight="1" x14ac:dyDescent="0.15">
      <c r="B35" s="626" t="s">
        <v>322</v>
      </c>
      <c r="C35" s="627"/>
      <c r="D35" s="627"/>
      <c r="E35" s="627"/>
      <c r="F35" s="627"/>
      <c r="G35" s="627"/>
      <c r="H35" s="627"/>
      <c r="I35" s="627"/>
      <c r="J35" s="627"/>
      <c r="K35" s="627"/>
      <c r="L35" s="627"/>
      <c r="M35" s="627"/>
      <c r="N35" s="627"/>
      <c r="O35" s="627"/>
      <c r="P35" s="627"/>
      <c r="Q35" s="628"/>
      <c r="R35" s="629">
        <v>66091</v>
      </c>
      <c r="S35" s="630"/>
      <c r="T35" s="630"/>
      <c r="U35" s="630"/>
      <c r="V35" s="630"/>
      <c r="W35" s="630"/>
      <c r="X35" s="630"/>
      <c r="Y35" s="631"/>
      <c r="Z35" s="656">
        <v>0.4</v>
      </c>
      <c r="AA35" s="656"/>
      <c r="AB35" s="656"/>
      <c r="AC35" s="656"/>
      <c r="AD35" s="657">
        <v>8169</v>
      </c>
      <c r="AE35" s="657"/>
      <c r="AF35" s="657"/>
      <c r="AG35" s="657"/>
      <c r="AH35" s="657"/>
      <c r="AI35" s="657"/>
      <c r="AJ35" s="657"/>
      <c r="AK35" s="657"/>
      <c r="AL35" s="632">
        <v>0.1</v>
      </c>
      <c r="AM35" s="633"/>
      <c r="AN35" s="633"/>
      <c r="AO35" s="658"/>
      <c r="AP35" s="218"/>
      <c r="AQ35" s="688" t="s">
        <v>323</v>
      </c>
      <c r="AR35" s="689"/>
      <c r="AS35" s="689"/>
      <c r="AT35" s="689"/>
      <c r="AU35" s="689"/>
      <c r="AV35" s="689"/>
      <c r="AW35" s="689"/>
      <c r="AX35" s="689"/>
      <c r="AY35" s="689"/>
      <c r="AZ35" s="689"/>
      <c r="BA35" s="689"/>
      <c r="BB35" s="689"/>
      <c r="BC35" s="689"/>
      <c r="BD35" s="689"/>
      <c r="BE35" s="689"/>
      <c r="BF35" s="690"/>
      <c r="BG35" s="688" t="s">
        <v>324</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6" t="s">
        <v>325</v>
      </c>
      <c r="CE35" s="667"/>
      <c r="CF35" s="667"/>
      <c r="CG35" s="667"/>
      <c r="CH35" s="667"/>
      <c r="CI35" s="667"/>
      <c r="CJ35" s="667"/>
      <c r="CK35" s="667"/>
      <c r="CL35" s="667"/>
      <c r="CM35" s="667"/>
      <c r="CN35" s="667"/>
      <c r="CO35" s="667"/>
      <c r="CP35" s="667"/>
      <c r="CQ35" s="668"/>
      <c r="CR35" s="629">
        <v>236760</v>
      </c>
      <c r="CS35" s="640"/>
      <c r="CT35" s="640"/>
      <c r="CU35" s="640"/>
      <c r="CV35" s="640"/>
      <c r="CW35" s="640"/>
      <c r="CX35" s="640"/>
      <c r="CY35" s="641"/>
      <c r="CZ35" s="632">
        <v>1.6</v>
      </c>
      <c r="DA35" s="642"/>
      <c r="DB35" s="642"/>
      <c r="DC35" s="643"/>
      <c r="DD35" s="635">
        <v>161259</v>
      </c>
      <c r="DE35" s="640"/>
      <c r="DF35" s="640"/>
      <c r="DG35" s="640"/>
      <c r="DH35" s="640"/>
      <c r="DI35" s="640"/>
      <c r="DJ35" s="640"/>
      <c r="DK35" s="641"/>
      <c r="DL35" s="635">
        <v>160512</v>
      </c>
      <c r="DM35" s="640"/>
      <c r="DN35" s="640"/>
      <c r="DO35" s="640"/>
      <c r="DP35" s="640"/>
      <c r="DQ35" s="640"/>
      <c r="DR35" s="640"/>
      <c r="DS35" s="640"/>
      <c r="DT35" s="640"/>
      <c r="DU35" s="640"/>
      <c r="DV35" s="641"/>
      <c r="DW35" s="632">
        <v>2.1</v>
      </c>
      <c r="DX35" s="642"/>
      <c r="DY35" s="642"/>
      <c r="DZ35" s="642"/>
      <c r="EA35" s="642"/>
      <c r="EB35" s="642"/>
      <c r="EC35" s="669"/>
    </row>
    <row r="36" spans="2:133" ht="11.25" customHeight="1" x14ac:dyDescent="0.15">
      <c r="B36" s="626" t="s">
        <v>326</v>
      </c>
      <c r="C36" s="627"/>
      <c r="D36" s="627"/>
      <c r="E36" s="627"/>
      <c r="F36" s="627"/>
      <c r="G36" s="627"/>
      <c r="H36" s="627"/>
      <c r="I36" s="627"/>
      <c r="J36" s="627"/>
      <c r="K36" s="627"/>
      <c r="L36" s="627"/>
      <c r="M36" s="627"/>
      <c r="N36" s="627"/>
      <c r="O36" s="627"/>
      <c r="P36" s="627"/>
      <c r="Q36" s="628"/>
      <c r="R36" s="629">
        <v>491234</v>
      </c>
      <c r="S36" s="630"/>
      <c r="T36" s="630"/>
      <c r="U36" s="630"/>
      <c r="V36" s="630"/>
      <c r="W36" s="630"/>
      <c r="X36" s="630"/>
      <c r="Y36" s="631"/>
      <c r="Z36" s="656">
        <v>3.2</v>
      </c>
      <c r="AA36" s="656"/>
      <c r="AB36" s="656"/>
      <c r="AC36" s="656"/>
      <c r="AD36" s="657" t="s">
        <v>127</v>
      </c>
      <c r="AE36" s="657"/>
      <c r="AF36" s="657"/>
      <c r="AG36" s="657"/>
      <c r="AH36" s="657"/>
      <c r="AI36" s="657"/>
      <c r="AJ36" s="657"/>
      <c r="AK36" s="657"/>
      <c r="AL36" s="632" t="s">
        <v>127</v>
      </c>
      <c r="AM36" s="633"/>
      <c r="AN36" s="633"/>
      <c r="AO36" s="658"/>
      <c r="AP36" s="218"/>
      <c r="AQ36" s="679" t="s">
        <v>327</v>
      </c>
      <c r="AR36" s="680"/>
      <c r="AS36" s="680"/>
      <c r="AT36" s="680"/>
      <c r="AU36" s="680"/>
      <c r="AV36" s="680"/>
      <c r="AW36" s="680"/>
      <c r="AX36" s="680"/>
      <c r="AY36" s="681"/>
      <c r="AZ36" s="682">
        <v>2821467</v>
      </c>
      <c r="BA36" s="683"/>
      <c r="BB36" s="683"/>
      <c r="BC36" s="683"/>
      <c r="BD36" s="683"/>
      <c r="BE36" s="683"/>
      <c r="BF36" s="684"/>
      <c r="BG36" s="685" t="s">
        <v>328</v>
      </c>
      <c r="BH36" s="686"/>
      <c r="BI36" s="686"/>
      <c r="BJ36" s="686"/>
      <c r="BK36" s="686"/>
      <c r="BL36" s="686"/>
      <c r="BM36" s="686"/>
      <c r="BN36" s="686"/>
      <c r="BO36" s="686"/>
      <c r="BP36" s="686"/>
      <c r="BQ36" s="686"/>
      <c r="BR36" s="686"/>
      <c r="BS36" s="686"/>
      <c r="BT36" s="686"/>
      <c r="BU36" s="687"/>
      <c r="BV36" s="682">
        <v>29705</v>
      </c>
      <c r="BW36" s="683"/>
      <c r="BX36" s="683"/>
      <c r="BY36" s="683"/>
      <c r="BZ36" s="683"/>
      <c r="CA36" s="683"/>
      <c r="CB36" s="684"/>
      <c r="CD36" s="666" t="s">
        <v>329</v>
      </c>
      <c r="CE36" s="667"/>
      <c r="CF36" s="667"/>
      <c r="CG36" s="667"/>
      <c r="CH36" s="667"/>
      <c r="CI36" s="667"/>
      <c r="CJ36" s="667"/>
      <c r="CK36" s="667"/>
      <c r="CL36" s="667"/>
      <c r="CM36" s="667"/>
      <c r="CN36" s="667"/>
      <c r="CO36" s="667"/>
      <c r="CP36" s="667"/>
      <c r="CQ36" s="668"/>
      <c r="CR36" s="629">
        <v>2946027</v>
      </c>
      <c r="CS36" s="630"/>
      <c r="CT36" s="630"/>
      <c r="CU36" s="630"/>
      <c r="CV36" s="630"/>
      <c r="CW36" s="630"/>
      <c r="CX36" s="630"/>
      <c r="CY36" s="631"/>
      <c r="CZ36" s="632">
        <v>20.2</v>
      </c>
      <c r="DA36" s="642"/>
      <c r="DB36" s="642"/>
      <c r="DC36" s="643"/>
      <c r="DD36" s="635">
        <v>2513164</v>
      </c>
      <c r="DE36" s="630"/>
      <c r="DF36" s="630"/>
      <c r="DG36" s="630"/>
      <c r="DH36" s="630"/>
      <c r="DI36" s="630"/>
      <c r="DJ36" s="630"/>
      <c r="DK36" s="631"/>
      <c r="DL36" s="635">
        <v>1822286</v>
      </c>
      <c r="DM36" s="630"/>
      <c r="DN36" s="630"/>
      <c r="DO36" s="630"/>
      <c r="DP36" s="630"/>
      <c r="DQ36" s="630"/>
      <c r="DR36" s="630"/>
      <c r="DS36" s="630"/>
      <c r="DT36" s="630"/>
      <c r="DU36" s="630"/>
      <c r="DV36" s="631"/>
      <c r="DW36" s="632">
        <v>24.1</v>
      </c>
      <c r="DX36" s="642"/>
      <c r="DY36" s="642"/>
      <c r="DZ36" s="642"/>
      <c r="EA36" s="642"/>
      <c r="EB36" s="642"/>
      <c r="EC36" s="669"/>
    </row>
    <row r="37" spans="2:133" ht="11.25" customHeight="1" x14ac:dyDescent="0.15">
      <c r="B37" s="626" t="s">
        <v>330</v>
      </c>
      <c r="C37" s="627"/>
      <c r="D37" s="627"/>
      <c r="E37" s="627"/>
      <c r="F37" s="627"/>
      <c r="G37" s="627"/>
      <c r="H37" s="627"/>
      <c r="I37" s="627"/>
      <c r="J37" s="627"/>
      <c r="K37" s="627"/>
      <c r="L37" s="627"/>
      <c r="M37" s="627"/>
      <c r="N37" s="627"/>
      <c r="O37" s="627"/>
      <c r="P37" s="627"/>
      <c r="Q37" s="628"/>
      <c r="R37" s="629">
        <v>836733</v>
      </c>
      <c r="S37" s="630"/>
      <c r="T37" s="630"/>
      <c r="U37" s="630"/>
      <c r="V37" s="630"/>
      <c r="W37" s="630"/>
      <c r="X37" s="630"/>
      <c r="Y37" s="631"/>
      <c r="Z37" s="656">
        <v>5.4</v>
      </c>
      <c r="AA37" s="656"/>
      <c r="AB37" s="656"/>
      <c r="AC37" s="656"/>
      <c r="AD37" s="657" t="s">
        <v>127</v>
      </c>
      <c r="AE37" s="657"/>
      <c r="AF37" s="657"/>
      <c r="AG37" s="657"/>
      <c r="AH37" s="657"/>
      <c r="AI37" s="657"/>
      <c r="AJ37" s="657"/>
      <c r="AK37" s="657"/>
      <c r="AL37" s="632" t="s">
        <v>127</v>
      </c>
      <c r="AM37" s="633"/>
      <c r="AN37" s="633"/>
      <c r="AO37" s="658"/>
      <c r="AQ37" s="670" t="s">
        <v>331</v>
      </c>
      <c r="AR37" s="671"/>
      <c r="AS37" s="671"/>
      <c r="AT37" s="671"/>
      <c r="AU37" s="671"/>
      <c r="AV37" s="671"/>
      <c r="AW37" s="671"/>
      <c r="AX37" s="671"/>
      <c r="AY37" s="672"/>
      <c r="AZ37" s="629">
        <v>1668439</v>
      </c>
      <c r="BA37" s="630"/>
      <c r="BB37" s="630"/>
      <c r="BC37" s="630"/>
      <c r="BD37" s="640"/>
      <c r="BE37" s="640"/>
      <c r="BF37" s="673"/>
      <c r="BG37" s="666" t="s">
        <v>332</v>
      </c>
      <c r="BH37" s="667"/>
      <c r="BI37" s="667"/>
      <c r="BJ37" s="667"/>
      <c r="BK37" s="667"/>
      <c r="BL37" s="667"/>
      <c r="BM37" s="667"/>
      <c r="BN37" s="667"/>
      <c r="BO37" s="667"/>
      <c r="BP37" s="667"/>
      <c r="BQ37" s="667"/>
      <c r="BR37" s="667"/>
      <c r="BS37" s="667"/>
      <c r="BT37" s="667"/>
      <c r="BU37" s="668"/>
      <c r="BV37" s="629">
        <v>-3705</v>
      </c>
      <c r="BW37" s="630"/>
      <c r="BX37" s="630"/>
      <c r="BY37" s="630"/>
      <c r="BZ37" s="630"/>
      <c r="CA37" s="630"/>
      <c r="CB37" s="674"/>
      <c r="CD37" s="666" t="s">
        <v>333</v>
      </c>
      <c r="CE37" s="667"/>
      <c r="CF37" s="667"/>
      <c r="CG37" s="667"/>
      <c r="CH37" s="667"/>
      <c r="CI37" s="667"/>
      <c r="CJ37" s="667"/>
      <c r="CK37" s="667"/>
      <c r="CL37" s="667"/>
      <c r="CM37" s="667"/>
      <c r="CN37" s="667"/>
      <c r="CO37" s="667"/>
      <c r="CP37" s="667"/>
      <c r="CQ37" s="668"/>
      <c r="CR37" s="629">
        <v>676370</v>
      </c>
      <c r="CS37" s="640"/>
      <c r="CT37" s="640"/>
      <c r="CU37" s="640"/>
      <c r="CV37" s="640"/>
      <c r="CW37" s="640"/>
      <c r="CX37" s="640"/>
      <c r="CY37" s="641"/>
      <c r="CZ37" s="632">
        <v>4.5999999999999996</v>
      </c>
      <c r="DA37" s="642"/>
      <c r="DB37" s="642"/>
      <c r="DC37" s="643"/>
      <c r="DD37" s="635">
        <v>671442</v>
      </c>
      <c r="DE37" s="640"/>
      <c r="DF37" s="640"/>
      <c r="DG37" s="640"/>
      <c r="DH37" s="640"/>
      <c r="DI37" s="640"/>
      <c r="DJ37" s="640"/>
      <c r="DK37" s="641"/>
      <c r="DL37" s="635">
        <v>554800</v>
      </c>
      <c r="DM37" s="640"/>
      <c r="DN37" s="640"/>
      <c r="DO37" s="640"/>
      <c r="DP37" s="640"/>
      <c r="DQ37" s="640"/>
      <c r="DR37" s="640"/>
      <c r="DS37" s="640"/>
      <c r="DT37" s="640"/>
      <c r="DU37" s="640"/>
      <c r="DV37" s="641"/>
      <c r="DW37" s="632">
        <v>7.3</v>
      </c>
      <c r="DX37" s="642"/>
      <c r="DY37" s="642"/>
      <c r="DZ37" s="642"/>
      <c r="EA37" s="642"/>
      <c r="EB37" s="642"/>
      <c r="EC37" s="669"/>
    </row>
    <row r="38" spans="2:133" ht="11.25" customHeight="1" x14ac:dyDescent="0.15">
      <c r="B38" s="626" t="s">
        <v>334</v>
      </c>
      <c r="C38" s="627"/>
      <c r="D38" s="627"/>
      <c r="E38" s="627"/>
      <c r="F38" s="627"/>
      <c r="G38" s="627"/>
      <c r="H38" s="627"/>
      <c r="I38" s="627"/>
      <c r="J38" s="627"/>
      <c r="K38" s="627"/>
      <c r="L38" s="627"/>
      <c r="M38" s="627"/>
      <c r="N38" s="627"/>
      <c r="O38" s="627"/>
      <c r="P38" s="627"/>
      <c r="Q38" s="628"/>
      <c r="R38" s="629">
        <v>561737</v>
      </c>
      <c r="S38" s="630"/>
      <c r="T38" s="630"/>
      <c r="U38" s="630"/>
      <c r="V38" s="630"/>
      <c r="W38" s="630"/>
      <c r="X38" s="630"/>
      <c r="Y38" s="631"/>
      <c r="Z38" s="656">
        <v>3.7</v>
      </c>
      <c r="AA38" s="656"/>
      <c r="AB38" s="656"/>
      <c r="AC38" s="656"/>
      <c r="AD38" s="657" t="s">
        <v>127</v>
      </c>
      <c r="AE38" s="657"/>
      <c r="AF38" s="657"/>
      <c r="AG38" s="657"/>
      <c r="AH38" s="657"/>
      <c r="AI38" s="657"/>
      <c r="AJ38" s="657"/>
      <c r="AK38" s="657"/>
      <c r="AL38" s="632" t="s">
        <v>127</v>
      </c>
      <c r="AM38" s="633"/>
      <c r="AN38" s="633"/>
      <c r="AO38" s="658"/>
      <c r="AQ38" s="670" t="s">
        <v>335</v>
      </c>
      <c r="AR38" s="671"/>
      <c r="AS38" s="671"/>
      <c r="AT38" s="671"/>
      <c r="AU38" s="671"/>
      <c r="AV38" s="671"/>
      <c r="AW38" s="671"/>
      <c r="AX38" s="671"/>
      <c r="AY38" s="672"/>
      <c r="AZ38" s="629">
        <v>257474</v>
      </c>
      <c r="BA38" s="630"/>
      <c r="BB38" s="630"/>
      <c r="BC38" s="630"/>
      <c r="BD38" s="640"/>
      <c r="BE38" s="640"/>
      <c r="BF38" s="673"/>
      <c r="BG38" s="666" t="s">
        <v>336</v>
      </c>
      <c r="BH38" s="667"/>
      <c r="BI38" s="667"/>
      <c r="BJ38" s="667"/>
      <c r="BK38" s="667"/>
      <c r="BL38" s="667"/>
      <c r="BM38" s="667"/>
      <c r="BN38" s="667"/>
      <c r="BO38" s="667"/>
      <c r="BP38" s="667"/>
      <c r="BQ38" s="667"/>
      <c r="BR38" s="667"/>
      <c r="BS38" s="667"/>
      <c r="BT38" s="667"/>
      <c r="BU38" s="668"/>
      <c r="BV38" s="629">
        <v>2238</v>
      </c>
      <c r="BW38" s="630"/>
      <c r="BX38" s="630"/>
      <c r="BY38" s="630"/>
      <c r="BZ38" s="630"/>
      <c r="CA38" s="630"/>
      <c r="CB38" s="674"/>
      <c r="CD38" s="666" t="s">
        <v>337</v>
      </c>
      <c r="CE38" s="667"/>
      <c r="CF38" s="667"/>
      <c r="CG38" s="667"/>
      <c r="CH38" s="667"/>
      <c r="CI38" s="667"/>
      <c r="CJ38" s="667"/>
      <c r="CK38" s="667"/>
      <c r="CL38" s="667"/>
      <c r="CM38" s="667"/>
      <c r="CN38" s="667"/>
      <c r="CO38" s="667"/>
      <c r="CP38" s="667"/>
      <c r="CQ38" s="668"/>
      <c r="CR38" s="629">
        <v>891102</v>
      </c>
      <c r="CS38" s="630"/>
      <c r="CT38" s="630"/>
      <c r="CU38" s="630"/>
      <c r="CV38" s="630"/>
      <c r="CW38" s="630"/>
      <c r="CX38" s="630"/>
      <c r="CY38" s="631"/>
      <c r="CZ38" s="632">
        <v>6.1</v>
      </c>
      <c r="DA38" s="642"/>
      <c r="DB38" s="642"/>
      <c r="DC38" s="643"/>
      <c r="DD38" s="635">
        <v>730197</v>
      </c>
      <c r="DE38" s="630"/>
      <c r="DF38" s="630"/>
      <c r="DG38" s="630"/>
      <c r="DH38" s="630"/>
      <c r="DI38" s="630"/>
      <c r="DJ38" s="630"/>
      <c r="DK38" s="631"/>
      <c r="DL38" s="635">
        <v>458983</v>
      </c>
      <c r="DM38" s="630"/>
      <c r="DN38" s="630"/>
      <c r="DO38" s="630"/>
      <c r="DP38" s="630"/>
      <c r="DQ38" s="630"/>
      <c r="DR38" s="630"/>
      <c r="DS38" s="630"/>
      <c r="DT38" s="630"/>
      <c r="DU38" s="630"/>
      <c r="DV38" s="631"/>
      <c r="DW38" s="632">
        <v>6.1</v>
      </c>
      <c r="DX38" s="642"/>
      <c r="DY38" s="642"/>
      <c r="DZ38" s="642"/>
      <c r="EA38" s="642"/>
      <c r="EB38" s="642"/>
      <c r="EC38" s="669"/>
    </row>
    <row r="39" spans="2:133" ht="11.25" customHeight="1" x14ac:dyDescent="0.15">
      <c r="B39" s="626" t="s">
        <v>338</v>
      </c>
      <c r="C39" s="627"/>
      <c r="D39" s="627"/>
      <c r="E39" s="627"/>
      <c r="F39" s="627"/>
      <c r="G39" s="627"/>
      <c r="H39" s="627"/>
      <c r="I39" s="627"/>
      <c r="J39" s="627"/>
      <c r="K39" s="627"/>
      <c r="L39" s="627"/>
      <c r="M39" s="627"/>
      <c r="N39" s="627"/>
      <c r="O39" s="627"/>
      <c r="P39" s="627"/>
      <c r="Q39" s="628"/>
      <c r="R39" s="629">
        <v>854442</v>
      </c>
      <c r="S39" s="630"/>
      <c r="T39" s="630"/>
      <c r="U39" s="630"/>
      <c r="V39" s="630"/>
      <c r="W39" s="630"/>
      <c r="X39" s="630"/>
      <c r="Y39" s="631"/>
      <c r="Z39" s="656">
        <v>5.6</v>
      </c>
      <c r="AA39" s="656"/>
      <c r="AB39" s="656"/>
      <c r="AC39" s="656"/>
      <c r="AD39" s="657">
        <v>8288</v>
      </c>
      <c r="AE39" s="657"/>
      <c r="AF39" s="657"/>
      <c r="AG39" s="657"/>
      <c r="AH39" s="657"/>
      <c r="AI39" s="657"/>
      <c r="AJ39" s="657"/>
      <c r="AK39" s="657"/>
      <c r="AL39" s="632">
        <v>0.1</v>
      </c>
      <c r="AM39" s="633"/>
      <c r="AN39" s="633"/>
      <c r="AO39" s="658"/>
      <c r="AQ39" s="670" t="s">
        <v>339</v>
      </c>
      <c r="AR39" s="671"/>
      <c r="AS39" s="671"/>
      <c r="AT39" s="671"/>
      <c r="AU39" s="671"/>
      <c r="AV39" s="671"/>
      <c r="AW39" s="671"/>
      <c r="AX39" s="671"/>
      <c r="AY39" s="672"/>
      <c r="AZ39" s="629">
        <v>4452</v>
      </c>
      <c r="BA39" s="630"/>
      <c r="BB39" s="630"/>
      <c r="BC39" s="630"/>
      <c r="BD39" s="640"/>
      <c r="BE39" s="640"/>
      <c r="BF39" s="673"/>
      <c r="BG39" s="666" t="s">
        <v>340</v>
      </c>
      <c r="BH39" s="667"/>
      <c r="BI39" s="667"/>
      <c r="BJ39" s="667"/>
      <c r="BK39" s="667"/>
      <c r="BL39" s="667"/>
      <c r="BM39" s="667"/>
      <c r="BN39" s="667"/>
      <c r="BO39" s="667"/>
      <c r="BP39" s="667"/>
      <c r="BQ39" s="667"/>
      <c r="BR39" s="667"/>
      <c r="BS39" s="667"/>
      <c r="BT39" s="667"/>
      <c r="BU39" s="668"/>
      <c r="BV39" s="629">
        <v>3194</v>
      </c>
      <c r="BW39" s="630"/>
      <c r="BX39" s="630"/>
      <c r="BY39" s="630"/>
      <c r="BZ39" s="630"/>
      <c r="CA39" s="630"/>
      <c r="CB39" s="674"/>
      <c r="CD39" s="666" t="s">
        <v>341</v>
      </c>
      <c r="CE39" s="667"/>
      <c r="CF39" s="667"/>
      <c r="CG39" s="667"/>
      <c r="CH39" s="667"/>
      <c r="CI39" s="667"/>
      <c r="CJ39" s="667"/>
      <c r="CK39" s="667"/>
      <c r="CL39" s="667"/>
      <c r="CM39" s="667"/>
      <c r="CN39" s="667"/>
      <c r="CO39" s="667"/>
      <c r="CP39" s="667"/>
      <c r="CQ39" s="668"/>
      <c r="CR39" s="629">
        <v>710629</v>
      </c>
      <c r="CS39" s="640"/>
      <c r="CT39" s="640"/>
      <c r="CU39" s="640"/>
      <c r="CV39" s="640"/>
      <c r="CW39" s="640"/>
      <c r="CX39" s="640"/>
      <c r="CY39" s="641"/>
      <c r="CZ39" s="632">
        <v>4.9000000000000004</v>
      </c>
      <c r="DA39" s="642"/>
      <c r="DB39" s="642"/>
      <c r="DC39" s="643"/>
      <c r="DD39" s="635">
        <v>255510</v>
      </c>
      <c r="DE39" s="640"/>
      <c r="DF39" s="640"/>
      <c r="DG39" s="640"/>
      <c r="DH39" s="640"/>
      <c r="DI39" s="640"/>
      <c r="DJ39" s="640"/>
      <c r="DK39" s="641"/>
      <c r="DL39" s="635" t="s">
        <v>127</v>
      </c>
      <c r="DM39" s="640"/>
      <c r="DN39" s="640"/>
      <c r="DO39" s="640"/>
      <c r="DP39" s="640"/>
      <c r="DQ39" s="640"/>
      <c r="DR39" s="640"/>
      <c r="DS39" s="640"/>
      <c r="DT39" s="640"/>
      <c r="DU39" s="640"/>
      <c r="DV39" s="641"/>
      <c r="DW39" s="632" t="s">
        <v>127</v>
      </c>
      <c r="DX39" s="642"/>
      <c r="DY39" s="642"/>
      <c r="DZ39" s="642"/>
      <c r="EA39" s="642"/>
      <c r="EB39" s="642"/>
      <c r="EC39" s="669"/>
    </row>
    <row r="40" spans="2:133" ht="11.25" customHeight="1" x14ac:dyDescent="0.15">
      <c r="B40" s="626" t="s">
        <v>342</v>
      </c>
      <c r="C40" s="627"/>
      <c r="D40" s="627"/>
      <c r="E40" s="627"/>
      <c r="F40" s="627"/>
      <c r="G40" s="627"/>
      <c r="H40" s="627"/>
      <c r="I40" s="627"/>
      <c r="J40" s="627"/>
      <c r="K40" s="627"/>
      <c r="L40" s="627"/>
      <c r="M40" s="627"/>
      <c r="N40" s="627"/>
      <c r="O40" s="627"/>
      <c r="P40" s="627"/>
      <c r="Q40" s="628"/>
      <c r="R40" s="629">
        <v>1215000</v>
      </c>
      <c r="S40" s="630"/>
      <c r="T40" s="630"/>
      <c r="U40" s="630"/>
      <c r="V40" s="630"/>
      <c r="W40" s="630"/>
      <c r="X40" s="630"/>
      <c r="Y40" s="631"/>
      <c r="Z40" s="656">
        <v>7.9</v>
      </c>
      <c r="AA40" s="656"/>
      <c r="AB40" s="656"/>
      <c r="AC40" s="656"/>
      <c r="AD40" s="657" t="s">
        <v>127</v>
      </c>
      <c r="AE40" s="657"/>
      <c r="AF40" s="657"/>
      <c r="AG40" s="657"/>
      <c r="AH40" s="657"/>
      <c r="AI40" s="657"/>
      <c r="AJ40" s="657"/>
      <c r="AK40" s="657"/>
      <c r="AL40" s="632" t="s">
        <v>127</v>
      </c>
      <c r="AM40" s="633"/>
      <c r="AN40" s="633"/>
      <c r="AO40" s="658"/>
      <c r="AQ40" s="670" t="s">
        <v>343</v>
      </c>
      <c r="AR40" s="671"/>
      <c r="AS40" s="671"/>
      <c r="AT40" s="671"/>
      <c r="AU40" s="671"/>
      <c r="AV40" s="671"/>
      <c r="AW40" s="671"/>
      <c r="AX40" s="671"/>
      <c r="AY40" s="672"/>
      <c r="AZ40" s="629" t="s">
        <v>127</v>
      </c>
      <c r="BA40" s="630"/>
      <c r="BB40" s="630"/>
      <c r="BC40" s="630"/>
      <c r="BD40" s="640"/>
      <c r="BE40" s="640"/>
      <c r="BF40" s="673"/>
      <c r="BG40" s="675" t="s">
        <v>344</v>
      </c>
      <c r="BH40" s="676"/>
      <c r="BI40" s="676"/>
      <c r="BJ40" s="676"/>
      <c r="BK40" s="676"/>
      <c r="BL40" s="365"/>
      <c r="BM40" s="667" t="s">
        <v>345</v>
      </c>
      <c r="BN40" s="667"/>
      <c r="BO40" s="667"/>
      <c r="BP40" s="667"/>
      <c r="BQ40" s="667"/>
      <c r="BR40" s="667"/>
      <c r="BS40" s="667"/>
      <c r="BT40" s="667"/>
      <c r="BU40" s="668"/>
      <c r="BV40" s="629">
        <v>71</v>
      </c>
      <c r="BW40" s="630"/>
      <c r="BX40" s="630"/>
      <c r="BY40" s="630"/>
      <c r="BZ40" s="630"/>
      <c r="CA40" s="630"/>
      <c r="CB40" s="674"/>
      <c r="CD40" s="666" t="s">
        <v>346</v>
      </c>
      <c r="CE40" s="667"/>
      <c r="CF40" s="667"/>
      <c r="CG40" s="667"/>
      <c r="CH40" s="667"/>
      <c r="CI40" s="667"/>
      <c r="CJ40" s="667"/>
      <c r="CK40" s="667"/>
      <c r="CL40" s="667"/>
      <c r="CM40" s="667"/>
      <c r="CN40" s="667"/>
      <c r="CO40" s="667"/>
      <c r="CP40" s="667"/>
      <c r="CQ40" s="668"/>
      <c r="CR40" s="629">
        <v>1323551</v>
      </c>
      <c r="CS40" s="630"/>
      <c r="CT40" s="630"/>
      <c r="CU40" s="630"/>
      <c r="CV40" s="630"/>
      <c r="CW40" s="630"/>
      <c r="CX40" s="630"/>
      <c r="CY40" s="631"/>
      <c r="CZ40" s="632">
        <v>9.1</v>
      </c>
      <c r="DA40" s="642"/>
      <c r="DB40" s="642"/>
      <c r="DC40" s="643"/>
      <c r="DD40" s="635">
        <v>539134</v>
      </c>
      <c r="DE40" s="630"/>
      <c r="DF40" s="630"/>
      <c r="DG40" s="630"/>
      <c r="DH40" s="630"/>
      <c r="DI40" s="630"/>
      <c r="DJ40" s="630"/>
      <c r="DK40" s="631"/>
      <c r="DL40" s="635" t="s">
        <v>127</v>
      </c>
      <c r="DM40" s="630"/>
      <c r="DN40" s="630"/>
      <c r="DO40" s="630"/>
      <c r="DP40" s="630"/>
      <c r="DQ40" s="630"/>
      <c r="DR40" s="630"/>
      <c r="DS40" s="630"/>
      <c r="DT40" s="630"/>
      <c r="DU40" s="630"/>
      <c r="DV40" s="631"/>
      <c r="DW40" s="632" t="s">
        <v>127</v>
      </c>
      <c r="DX40" s="642"/>
      <c r="DY40" s="642"/>
      <c r="DZ40" s="642"/>
      <c r="EA40" s="642"/>
      <c r="EB40" s="642"/>
      <c r="EC40" s="669"/>
    </row>
    <row r="41" spans="2:133" ht="11.25" customHeight="1" x14ac:dyDescent="0.15">
      <c r="B41" s="626" t="s">
        <v>347</v>
      </c>
      <c r="C41" s="627"/>
      <c r="D41" s="627"/>
      <c r="E41" s="627"/>
      <c r="F41" s="627"/>
      <c r="G41" s="627"/>
      <c r="H41" s="627"/>
      <c r="I41" s="627"/>
      <c r="J41" s="627"/>
      <c r="K41" s="627"/>
      <c r="L41" s="627"/>
      <c r="M41" s="627"/>
      <c r="N41" s="627"/>
      <c r="O41" s="627"/>
      <c r="P41" s="627"/>
      <c r="Q41" s="628"/>
      <c r="R41" s="629" t="s">
        <v>127</v>
      </c>
      <c r="S41" s="630"/>
      <c r="T41" s="630"/>
      <c r="U41" s="630"/>
      <c r="V41" s="630"/>
      <c r="W41" s="630"/>
      <c r="X41" s="630"/>
      <c r="Y41" s="631"/>
      <c r="Z41" s="656" t="s">
        <v>127</v>
      </c>
      <c r="AA41" s="656"/>
      <c r="AB41" s="656"/>
      <c r="AC41" s="656"/>
      <c r="AD41" s="657" t="s">
        <v>127</v>
      </c>
      <c r="AE41" s="657"/>
      <c r="AF41" s="657"/>
      <c r="AG41" s="657"/>
      <c r="AH41" s="657"/>
      <c r="AI41" s="657"/>
      <c r="AJ41" s="657"/>
      <c r="AK41" s="657"/>
      <c r="AL41" s="632" t="s">
        <v>127</v>
      </c>
      <c r="AM41" s="633"/>
      <c r="AN41" s="633"/>
      <c r="AO41" s="658"/>
      <c r="AQ41" s="670" t="s">
        <v>348</v>
      </c>
      <c r="AR41" s="671"/>
      <c r="AS41" s="671"/>
      <c r="AT41" s="671"/>
      <c r="AU41" s="671"/>
      <c r="AV41" s="671"/>
      <c r="AW41" s="671"/>
      <c r="AX41" s="671"/>
      <c r="AY41" s="672"/>
      <c r="AZ41" s="629">
        <v>173239</v>
      </c>
      <c r="BA41" s="630"/>
      <c r="BB41" s="630"/>
      <c r="BC41" s="630"/>
      <c r="BD41" s="640"/>
      <c r="BE41" s="640"/>
      <c r="BF41" s="673"/>
      <c r="BG41" s="675"/>
      <c r="BH41" s="676"/>
      <c r="BI41" s="676"/>
      <c r="BJ41" s="676"/>
      <c r="BK41" s="676"/>
      <c r="BL41" s="365"/>
      <c r="BM41" s="667" t="s">
        <v>349</v>
      </c>
      <c r="BN41" s="667"/>
      <c r="BO41" s="667"/>
      <c r="BP41" s="667"/>
      <c r="BQ41" s="667"/>
      <c r="BR41" s="667"/>
      <c r="BS41" s="667"/>
      <c r="BT41" s="667"/>
      <c r="BU41" s="668"/>
      <c r="BV41" s="629">
        <v>1</v>
      </c>
      <c r="BW41" s="630"/>
      <c r="BX41" s="630"/>
      <c r="BY41" s="630"/>
      <c r="BZ41" s="630"/>
      <c r="CA41" s="630"/>
      <c r="CB41" s="674"/>
      <c r="CD41" s="666" t="s">
        <v>350</v>
      </c>
      <c r="CE41" s="667"/>
      <c r="CF41" s="667"/>
      <c r="CG41" s="667"/>
      <c r="CH41" s="667"/>
      <c r="CI41" s="667"/>
      <c r="CJ41" s="667"/>
      <c r="CK41" s="667"/>
      <c r="CL41" s="667"/>
      <c r="CM41" s="667"/>
      <c r="CN41" s="667"/>
      <c r="CO41" s="667"/>
      <c r="CP41" s="667"/>
      <c r="CQ41" s="668"/>
      <c r="CR41" s="629" t="s">
        <v>127</v>
      </c>
      <c r="CS41" s="640"/>
      <c r="CT41" s="640"/>
      <c r="CU41" s="640"/>
      <c r="CV41" s="640"/>
      <c r="CW41" s="640"/>
      <c r="CX41" s="640"/>
      <c r="CY41" s="641"/>
      <c r="CZ41" s="632" t="s">
        <v>127</v>
      </c>
      <c r="DA41" s="642"/>
      <c r="DB41" s="642"/>
      <c r="DC41" s="643"/>
      <c r="DD41" s="635" t="s">
        <v>127</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351</v>
      </c>
      <c r="C42" s="627"/>
      <c r="D42" s="627"/>
      <c r="E42" s="627"/>
      <c r="F42" s="627"/>
      <c r="G42" s="627"/>
      <c r="H42" s="627"/>
      <c r="I42" s="627"/>
      <c r="J42" s="627"/>
      <c r="K42" s="627"/>
      <c r="L42" s="627"/>
      <c r="M42" s="627"/>
      <c r="N42" s="627"/>
      <c r="O42" s="627"/>
      <c r="P42" s="627"/>
      <c r="Q42" s="628"/>
      <c r="R42" s="629" t="s">
        <v>127</v>
      </c>
      <c r="S42" s="630"/>
      <c r="T42" s="630"/>
      <c r="U42" s="630"/>
      <c r="V42" s="630"/>
      <c r="W42" s="630"/>
      <c r="X42" s="630"/>
      <c r="Y42" s="631"/>
      <c r="Z42" s="656" t="s">
        <v>127</v>
      </c>
      <c r="AA42" s="656"/>
      <c r="AB42" s="656"/>
      <c r="AC42" s="656"/>
      <c r="AD42" s="657" t="s">
        <v>127</v>
      </c>
      <c r="AE42" s="657"/>
      <c r="AF42" s="657"/>
      <c r="AG42" s="657"/>
      <c r="AH42" s="657"/>
      <c r="AI42" s="657"/>
      <c r="AJ42" s="657"/>
      <c r="AK42" s="657"/>
      <c r="AL42" s="632" t="s">
        <v>127</v>
      </c>
      <c r="AM42" s="633"/>
      <c r="AN42" s="633"/>
      <c r="AO42" s="658"/>
      <c r="AQ42" s="663" t="s">
        <v>352</v>
      </c>
      <c r="AR42" s="664"/>
      <c r="AS42" s="664"/>
      <c r="AT42" s="664"/>
      <c r="AU42" s="664"/>
      <c r="AV42" s="664"/>
      <c r="AW42" s="664"/>
      <c r="AX42" s="664"/>
      <c r="AY42" s="665"/>
      <c r="AZ42" s="609">
        <v>717863</v>
      </c>
      <c r="BA42" s="644"/>
      <c r="BB42" s="644"/>
      <c r="BC42" s="644"/>
      <c r="BD42" s="610"/>
      <c r="BE42" s="610"/>
      <c r="BF42" s="659"/>
      <c r="BG42" s="677"/>
      <c r="BH42" s="678"/>
      <c r="BI42" s="678"/>
      <c r="BJ42" s="678"/>
      <c r="BK42" s="678"/>
      <c r="BL42" s="366"/>
      <c r="BM42" s="660" t="s">
        <v>353</v>
      </c>
      <c r="BN42" s="660"/>
      <c r="BO42" s="660"/>
      <c r="BP42" s="660"/>
      <c r="BQ42" s="660"/>
      <c r="BR42" s="660"/>
      <c r="BS42" s="660"/>
      <c r="BT42" s="660"/>
      <c r="BU42" s="661"/>
      <c r="BV42" s="609">
        <v>449</v>
      </c>
      <c r="BW42" s="644"/>
      <c r="BX42" s="644"/>
      <c r="BY42" s="644"/>
      <c r="BZ42" s="644"/>
      <c r="CA42" s="644"/>
      <c r="CB42" s="662"/>
      <c r="CD42" s="626" t="s">
        <v>354</v>
      </c>
      <c r="CE42" s="627"/>
      <c r="CF42" s="627"/>
      <c r="CG42" s="627"/>
      <c r="CH42" s="627"/>
      <c r="CI42" s="627"/>
      <c r="CJ42" s="627"/>
      <c r="CK42" s="627"/>
      <c r="CL42" s="627"/>
      <c r="CM42" s="627"/>
      <c r="CN42" s="627"/>
      <c r="CO42" s="627"/>
      <c r="CP42" s="627"/>
      <c r="CQ42" s="628"/>
      <c r="CR42" s="629">
        <v>1684571</v>
      </c>
      <c r="CS42" s="640"/>
      <c r="CT42" s="640"/>
      <c r="CU42" s="640"/>
      <c r="CV42" s="640"/>
      <c r="CW42" s="640"/>
      <c r="CX42" s="640"/>
      <c r="CY42" s="641"/>
      <c r="CZ42" s="632">
        <v>11.6</v>
      </c>
      <c r="DA42" s="642"/>
      <c r="DB42" s="642"/>
      <c r="DC42" s="643"/>
      <c r="DD42" s="635">
        <v>117362</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355</v>
      </c>
      <c r="C43" s="627"/>
      <c r="D43" s="627"/>
      <c r="E43" s="627"/>
      <c r="F43" s="627"/>
      <c r="G43" s="627"/>
      <c r="H43" s="627"/>
      <c r="I43" s="627"/>
      <c r="J43" s="627"/>
      <c r="K43" s="627"/>
      <c r="L43" s="627"/>
      <c r="M43" s="627"/>
      <c r="N43" s="627"/>
      <c r="O43" s="627"/>
      <c r="P43" s="627"/>
      <c r="Q43" s="628"/>
      <c r="R43" s="629">
        <v>284900</v>
      </c>
      <c r="S43" s="630"/>
      <c r="T43" s="630"/>
      <c r="U43" s="630"/>
      <c r="V43" s="630"/>
      <c r="W43" s="630"/>
      <c r="X43" s="630"/>
      <c r="Y43" s="631"/>
      <c r="Z43" s="656">
        <v>1.9</v>
      </c>
      <c r="AA43" s="656"/>
      <c r="AB43" s="656"/>
      <c r="AC43" s="656"/>
      <c r="AD43" s="657" t="s">
        <v>127</v>
      </c>
      <c r="AE43" s="657"/>
      <c r="AF43" s="657"/>
      <c r="AG43" s="657"/>
      <c r="AH43" s="657"/>
      <c r="AI43" s="657"/>
      <c r="AJ43" s="657"/>
      <c r="AK43" s="657"/>
      <c r="AL43" s="632" t="s">
        <v>127</v>
      </c>
      <c r="AM43" s="633"/>
      <c r="AN43" s="633"/>
      <c r="AO43" s="658"/>
      <c r="BV43" s="219"/>
      <c r="BW43" s="219"/>
      <c r="BX43" s="219"/>
      <c r="BY43" s="219"/>
      <c r="BZ43" s="219"/>
      <c r="CA43" s="219"/>
      <c r="CB43" s="219"/>
      <c r="CD43" s="626" t="s">
        <v>356</v>
      </c>
      <c r="CE43" s="627"/>
      <c r="CF43" s="627"/>
      <c r="CG43" s="627"/>
      <c r="CH43" s="627"/>
      <c r="CI43" s="627"/>
      <c r="CJ43" s="627"/>
      <c r="CK43" s="627"/>
      <c r="CL43" s="627"/>
      <c r="CM43" s="627"/>
      <c r="CN43" s="627"/>
      <c r="CO43" s="627"/>
      <c r="CP43" s="627"/>
      <c r="CQ43" s="628"/>
      <c r="CR43" s="629">
        <v>75100</v>
      </c>
      <c r="CS43" s="640"/>
      <c r="CT43" s="640"/>
      <c r="CU43" s="640"/>
      <c r="CV43" s="640"/>
      <c r="CW43" s="640"/>
      <c r="CX43" s="640"/>
      <c r="CY43" s="641"/>
      <c r="CZ43" s="632">
        <v>0.5</v>
      </c>
      <c r="DA43" s="642"/>
      <c r="DB43" s="642"/>
      <c r="DC43" s="643"/>
      <c r="DD43" s="635">
        <v>63003</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357</v>
      </c>
      <c r="C44" s="607"/>
      <c r="D44" s="607"/>
      <c r="E44" s="607"/>
      <c r="F44" s="607"/>
      <c r="G44" s="607"/>
      <c r="H44" s="607"/>
      <c r="I44" s="607"/>
      <c r="J44" s="607"/>
      <c r="K44" s="607"/>
      <c r="L44" s="607"/>
      <c r="M44" s="607"/>
      <c r="N44" s="607"/>
      <c r="O44" s="607"/>
      <c r="P44" s="607"/>
      <c r="Q44" s="608"/>
      <c r="R44" s="609">
        <v>15386710</v>
      </c>
      <c r="S44" s="644"/>
      <c r="T44" s="644"/>
      <c r="U44" s="644"/>
      <c r="V44" s="644"/>
      <c r="W44" s="644"/>
      <c r="X44" s="644"/>
      <c r="Y44" s="645"/>
      <c r="Z44" s="646">
        <v>100</v>
      </c>
      <c r="AA44" s="646"/>
      <c r="AB44" s="646"/>
      <c r="AC44" s="646"/>
      <c r="AD44" s="647">
        <v>7273701</v>
      </c>
      <c r="AE44" s="647"/>
      <c r="AF44" s="647"/>
      <c r="AG44" s="647"/>
      <c r="AH44" s="647"/>
      <c r="AI44" s="647"/>
      <c r="AJ44" s="647"/>
      <c r="AK44" s="647"/>
      <c r="AL44" s="612">
        <v>100</v>
      </c>
      <c r="AM44" s="648"/>
      <c r="AN44" s="648"/>
      <c r="AO44" s="649"/>
      <c r="CD44" s="650" t="s">
        <v>304</v>
      </c>
      <c r="CE44" s="651"/>
      <c r="CF44" s="626" t="s">
        <v>358</v>
      </c>
      <c r="CG44" s="627"/>
      <c r="CH44" s="627"/>
      <c r="CI44" s="627"/>
      <c r="CJ44" s="627"/>
      <c r="CK44" s="627"/>
      <c r="CL44" s="627"/>
      <c r="CM44" s="627"/>
      <c r="CN44" s="627"/>
      <c r="CO44" s="627"/>
      <c r="CP44" s="627"/>
      <c r="CQ44" s="628"/>
      <c r="CR44" s="629">
        <v>1684571</v>
      </c>
      <c r="CS44" s="630"/>
      <c r="CT44" s="630"/>
      <c r="CU44" s="630"/>
      <c r="CV44" s="630"/>
      <c r="CW44" s="630"/>
      <c r="CX44" s="630"/>
      <c r="CY44" s="631"/>
      <c r="CZ44" s="632">
        <v>11.6</v>
      </c>
      <c r="DA44" s="633"/>
      <c r="DB44" s="633"/>
      <c r="DC44" s="634"/>
      <c r="DD44" s="635">
        <v>117362</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359</v>
      </c>
      <c r="CG45" s="627"/>
      <c r="CH45" s="627"/>
      <c r="CI45" s="627"/>
      <c r="CJ45" s="627"/>
      <c r="CK45" s="627"/>
      <c r="CL45" s="627"/>
      <c r="CM45" s="627"/>
      <c r="CN45" s="627"/>
      <c r="CO45" s="627"/>
      <c r="CP45" s="627"/>
      <c r="CQ45" s="628"/>
      <c r="CR45" s="629">
        <v>291837</v>
      </c>
      <c r="CS45" s="640"/>
      <c r="CT45" s="640"/>
      <c r="CU45" s="640"/>
      <c r="CV45" s="640"/>
      <c r="CW45" s="640"/>
      <c r="CX45" s="640"/>
      <c r="CY45" s="641"/>
      <c r="CZ45" s="632">
        <v>2</v>
      </c>
      <c r="DA45" s="642"/>
      <c r="DB45" s="642"/>
      <c r="DC45" s="643"/>
      <c r="DD45" s="635">
        <v>1869</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361</v>
      </c>
      <c r="CG46" s="627"/>
      <c r="CH46" s="627"/>
      <c r="CI46" s="627"/>
      <c r="CJ46" s="627"/>
      <c r="CK46" s="627"/>
      <c r="CL46" s="627"/>
      <c r="CM46" s="627"/>
      <c r="CN46" s="627"/>
      <c r="CO46" s="627"/>
      <c r="CP46" s="627"/>
      <c r="CQ46" s="628"/>
      <c r="CR46" s="629">
        <v>1392734</v>
      </c>
      <c r="CS46" s="630"/>
      <c r="CT46" s="630"/>
      <c r="CU46" s="630"/>
      <c r="CV46" s="630"/>
      <c r="CW46" s="630"/>
      <c r="CX46" s="630"/>
      <c r="CY46" s="631"/>
      <c r="CZ46" s="632">
        <v>9.6</v>
      </c>
      <c r="DA46" s="633"/>
      <c r="DB46" s="633"/>
      <c r="DC46" s="634"/>
      <c r="DD46" s="635">
        <v>115493</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362</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363</v>
      </c>
      <c r="CG47" s="627"/>
      <c r="CH47" s="627"/>
      <c r="CI47" s="627"/>
      <c r="CJ47" s="627"/>
      <c r="CK47" s="627"/>
      <c r="CL47" s="627"/>
      <c r="CM47" s="627"/>
      <c r="CN47" s="627"/>
      <c r="CO47" s="627"/>
      <c r="CP47" s="627"/>
      <c r="CQ47" s="628"/>
      <c r="CR47" s="629" t="s">
        <v>127</v>
      </c>
      <c r="CS47" s="640"/>
      <c r="CT47" s="640"/>
      <c r="CU47" s="640"/>
      <c r="CV47" s="640"/>
      <c r="CW47" s="640"/>
      <c r="CX47" s="640"/>
      <c r="CY47" s="641"/>
      <c r="CZ47" s="632" t="s">
        <v>127</v>
      </c>
      <c r="DA47" s="642"/>
      <c r="DB47" s="642"/>
      <c r="DC47" s="643"/>
      <c r="DD47" s="635" t="s">
        <v>127</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364</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365</v>
      </c>
      <c r="CG48" s="627"/>
      <c r="CH48" s="627"/>
      <c r="CI48" s="627"/>
      <c r="CJ48" s="627"/>
      <c r="CK48" s="627"/>
      <c r="CL48" s="627"/>
      <c r="CM48" s="627"/>
      <c r="CN48" s="627"/>
      <c r="CO48" s="627"/>
      <c r="CP48" s="627"/>
      <c r="CQ48" s="628"/>
      <c r="CR48" s="629" t="s">
        <v>127</v>
      </c>
      <c r="CS48" s="630"/>
      <c r="CT48" s="630"/>
      <c r="CU48" s="630"/>
      <c r="CV48" s="630"/>
      <c r="CW48" s="630"/>
      <c r="CX48" s="630"/>
      <c r="CY48" s="631"/>
      <c r="CZ48" s="632" t="s">
        <v>127</v>
      </c>
      <c r="DA48" s="633"/>
      <c r="DB48" s="633"/>
      <c r="DC48" s="634"/>
      <c r="DD48" s="635" t="s">
        <v>127</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366</v>
      </c>
      <c r="CE49" s="607"/>
      <c r="CF49" s="607"/>
      <c r="CG49" s="607"/>
      <c r="CH49" s="607"/>
      <c r="CI49" s="607"/>
      <c r="CJ49" s="607"/>
      <c r="CK49" s="607"/>
      <c r="CL49" s="607"/>
      <c r="CM49" s="607"/>
      <c r="CN49" s="607"/>
      <c r="CO49" s="607"/>
      <c r="CP49" s="607"/>
      <c r="CQ49" s="608"/>
      <c r="CR49" s="609">
        <v>14561837</v>
      </c>
      <c r="CS49" s="610"/>
      <c r="CT49" s="610"/>
      <c r="CU49" s="610"/>
      <c r="CV49" s="610"/>
      <c r="CW49" s="610"/>
      <c r="CX49" s="610"/>
      <c r="CY49" s="611"/>
      <c r="CZ49" s="612">
        <v>100</v>
      </c>
      <c r="DA49" s="613"/>
      <c r="DB49" s="613"/>
      <c r="DC49" s="614"/>
      <c r="DD49" s="615">
        <v>8305980</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CTqQnfGuF6HZq88FPTESCvN7dA0+kWfDt4TgHqXaRg61GlDpK6m8yI62zvzuubuVhDnXxl5J8/DMkAYjLbz9fg==" saltValue="5FUsZhSffOVYDckpIA95N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367</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368</v>
      </c>
      <c r="DK2" s="1121"/>
      <c r="DL2" s="1121"/>
      <c r="DM2" s="1121"/>
      <c r="DN2" s="1121"/>
      <c r="DO2" s="1122"/>
      <c r="DP2" s="224"/>
      <c r="DQ2" s="1120" t="s">
        <v>369</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370</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371</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372</v>
      </c>
      <c r="B5" s="1025"/>
      <c r="C5" s="1025"/>
      <c r="D5" s="1025"/>
      <c r="E5" s="1025"/>
      <c r="F5" s="1025"/>
      <c r="G5" s="1025"/>
      <c r="H5" s="1025"/>
      <c r="I5" s="1025"/>
      <c r="J5" s="1025"/>
      <c r="K5" s="1025"/>
      <c r="L5" s="1025"/>
      <c r="M5" s="1025"/>
      <c r="N5" s="1025"/>
      <c r="O5" s="1025"/>
      <c r="P5" s="1026"/>
      <c r="Q5" s="1030" t="s">
        <v>373</v>
      </c>
      <c r="R5" s="1031"/>
      <c r="S5" s="1031"/>
      <c r="T5" s="1031"/>
      <c r="U5" s="1032"/>
      <c r="V5" s="1030" t="s">
        <v>374</v>
      </c>
      <c r="W5" s="1031"/>
      <c r="X5" s="1031"/>
      <c r="Y5" s="1031"/>
      <c r="Z5" s="1032"/>
      <c r="AA5" s="1030" t="s">
        <v>375</v>
      </c>
      <c r="AB5" s="1031"/>
      <c r="AC5" s="1031"/>
      <c r="AD5" s="1031"/>
      <c r="AE5" s="1031"/>
      <c r="AF5" s="1123" t="s">
        <v>376</v>
      </c>
      <c r="AG5" s="1031"/>
      <c r="AH5" s="1031"/>
      <c r="AI5" s="1031"/>
      <c r="AJ5" s="1044"/>
      <c r="AK5" s="1031" t="s">
        <v>377</v>
      </c>
      <c r="AL5" s="1031"/>
      <c r="AM5" s="1031"/>
      <c r="AN5" s="1031"/>
      <c r="AO5" s="1032"/>
      <c r="AP5" s="1030" t="s">
        <v>378</v>
      </c>
      <c r="AQ5" s="1031"/>
      <c r="AR5" s="1031"/>
      <c r="AS5" s="1031"/>
      <c r="AT5" s="1032"/>
      <c r="AU5" s="1030" t="s">
        <v>379</v>
      </c>
      <c r="AV5" s="1031"/>
      <c r="AW5" s="1031"/>
      <c r="AX5" s="1031"/>
      <c r="AY5" s="1044"/>
      <c r="AZ5" s="228"/>
      <c r="BA5" s="228"/>
      <c r="BB5" s="228"/>
      <c r="BC5" s="228"/>
      <c r="BD5" s="228"/>
      <c r="BE5" s="229"/>
      <c r="BF5" s="229"/>
      <c r="BG5" s="229"/>
      <c r="BH5" s="229"/>
      <c r="BI5" s="229"/>
      <c r="BJ5" s="229"/>
      <c r="BK5" s="229"/>
      <c r="BL5" s="229"/>
      <c r="BM5" s="229"/>
      <c r="BN5" s="229"/>
      <c r="BO5" s="229"/>
      <c r="BP5" s="229"/>
      <c r="BQ5" s="1024" t="s">
        <v>380</v>
      </c>
      <c r="BR5" s="1025"/>
      <c r="BS5" s="1025"/>
      <c r="BT5" s="1025"/>
      <c r="BU5" s="1025"/>
      <c r="BV5" s="1025"/>
      <c r="BW5" s="1025"/>
      <c r="BX5" s="1025"/>
      <c r="BY5" s="1025"/>
      <c r="BZ5" s="1025"/>
      <c r="CA5" s="1025"/>
      <c r="CB5" s="1025"/>
      <c r="CC5" s="1025"/>
      <c r="CD5" s="1025"/>
      <c r="CE5" s="1025"/>
      <c r="CF5" s="1025"/>
      <c r="CG5" s="1026"/>
      <c r="CH5" s="1030" t="s">
        <v>381</v>
      </c>
      <c r="CI5" s="1031"/>
      <c r="CJ5" s="1031"/>
      <c r="CK5" s="1031"/>
      <c r="CL5" s="1032"/>
      <c r="CM5" s="1030" t="s">
        <v>382</v>
      </c>
      <c r="CN5" s="1031"/>
      <c r="CO5" s="1031"/>
      <c r="CP5" s="1031"/>
      <c r="CQ5" s="1032"/>
      <c r="CR5" s="1030" t="s">
        <v>383</v>
      </c>
      <c r="CS5" s="1031"/>
      <c r="CT5" s="1031"/>
      <c r="CU5" s="1031"/>
      <c r="CV5" s="1032"/>
      <c r="CW5" s="1030" t="s">
        <v>384</v>
      </c>
      <c r="CX5" s="1031"/>
      <c r="CY5" s="1031"/>
      <c r="CZ5" s="1031"/>
      <c r="DA5" s="1032"/>
      <c r="DB5" s="1030" t="s">
        <v>385</v>
      </c>
      <c r="DC5" s="1031"/>
      <c r="DD5" s="1031"/>
      <c r="DE5" s="1031"/>
      <c r="DF5" s="1032"/>
      <c r="DG5" s="1113" t="s">
        <v>386</v>
      </c>
      <c r="DH5" s="1114"/>
      <c r="DI5" s="1114"/>
      <c r="DJ5" s="1114"/>
      <c r="DK5" s="1115"/>
      <c r="DL5" s="1113" t="s">
        <v>387</v>
      </c>
      <c r="DM5" s="1114"/>
      <c r="DN5" s="1114"/>
      <c r="DO5" s="1114"/>
      <c r="DP5" s="1115"/>
      <c r="DQ5" s="1030" t="s">
        <v>388</v>
      </c>
      <c r="DR5" s="1031"/>
      <c r="DS5" s="1031"/>
      <c r="DT5" s="1031"/>
      <c r="DU5" s="1032"/>
      <c r="DV5" s="1030" t="s">
        <v>379</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389</v>
      </c>
      <c r="C7" s="1077"/>
      <c r="D7" s="1077"/>
      <c r="E7" s="1077"/>
      <c r="F7" s="1077"/>
      <c r="G7" s="1077"/>
      <c r="H7" s="1077"/>
      <c r="I7" s="1077"/>
      <c r="J7" s="1077"/>
      <c r="K7" s="1077"/>
      <c r="L7" s="1077"/>
      <c r="M7" s="1077"/>
      <c r="N7" s="1077"/>
      <c r="O7" s="1077"/>
      <c r="P7" s="1078"/>
      <c r="Q7" s="1131">
        <v>15387</v>
      </c>
      <c r="R7" s="1132"/>
      <c r="S7" s="1132"/>
      <c r="T7" s="1132"/>
      <c r="U7" s="1132"/>
      <c r="V7" s="1132">
        <v>14562</v>
      </c>
      <c r="W7" s="1132"/>
      <c r="X7" s="1132"/>
      <c r="Y7" s="1132"/>
      <c r="Z7" s="1132"/>
      <c r="AA7" s="1132">
        <v>825</v>
      </c>
      <c r="AB7" s="1132"/>
      <c r="AC7" s="1132"/>
      <c r="AD7" s="1132"/>
      <c r="AE7" s="1133"/>
      <c r="AF7" s="1134">
        <v>813</v>
      </c>
      <c r="AG7" s="1135"/>
      <c r="AH7" s="1135"/>
      <c r="AI7" s="1135"/>
      <c r="AJ7" s="1136"/>
      <c r="AK7" s="1137">
        <v>837</v>
      </c>
      <c r="AL7" s="1138"/>
      <c r="AM7" s="1138"/>
      <c r="AN7" s="1138"/>
      <c r="AO7" s="1138"/>
      <c r="AP7" s="1138">
        <v>15888</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583</v>
      </c>
      <c r="BT7" s="1129"/>
      <c r="BU7" s="1129"/>
      <c r="BV7" s="1129"/>
      <c r="BW7" s="1129"/>
      <c r="BX7" s="1129"/>
      <c r="BY7" s="1129"/>
      <c r="BZ7" s="1129"/>
      <c r="CA7" s="1129"/>
      <c r="CB7" s="1129"/>
      <c r="CC7" s="1129"/>
      <c r="CD7" s="1129"/>
      <c r="CE7" s="1129"/>
      <c r="CF7" s="1129"/>
      <c r="CG7" s="1141"/>
      <c r="CH7" s="1125">
        <v>236</v>
      </c>
      <c r="CI7" s="1126"/>
      <c r="CJ7" s="1126"/>
      <c r="CK7" s="1126"/>
      <c r="CL7" s="1127"/>
      <c r="CM7" s="1125">
        <v>-208</v>
      </c>
      <c r="CN7" s="1126"/>
      <c r="CO7" s="1126"/>
      <c r="CP7" s="1126"/>
      <c r="CQ7" s="1127"/>
      <c r="CR7" s="1125">
        <v>10</v>
      </c>
      <c r="CS7" s="1126"/>
      <c r="CT7" s="1126"/>
      <c r="CU7" s="1126"/>
      <c r="CV7" s="1127"/>
      <c r="CW7" s="1125">
        <v>6</v>
      </c>
      <c r="CX7" s="1126"/>
      <c r="CY7" s="1126"/>
      <c r="CZ7" s="1126"/>
      <c r="DA7" s="1127"/>
      <c r="DB7" s="1125" t="s">
        <v>585</v>
      </c>
      <c r="DC7" s="1126"/>
      <c r="DD7" s="1126"/>
      <c r="DE7" s="1126"/>
      <c r="DF7" s="1127"/>
      <c r="DG7" s="1125">
        <v>893</v>
      </c>
      <c r="DH7" s="1126"/>
      <c r="DI7" s="1126"/>
      <c r="DJ7" s="1126"/>
      <c r="DK7" s="1127"/>
      <c r="DL7" s="1125" t="s">
        <v>585</v>
      </c>
      <c r="DM7" s="1126"/>
      <c r="DN7" s="1126"/>
      <c r="DO7" s="1126"/>
      <c r="DP7" s="1127"/>
      <c r="DQ7" s="1125">
        <v>612</v>
      </c>
      <c r="DR7" s="1126"/>
      <c r="DS7" s="1126"/>
      <c r="DT7" s="1126"/>
      <c r="DU7" s="1127"/>
      <c r="DV7" s="1128"/>
      <c r="DW7" s="1129"/>
      <c r="DX7" s="1129"/>
      <c r="DY7" s="1129"/>
      <c r="DZ7" s="1130"/>
      <c r="EA7" s="230"/>
    </row>
    <row r="8" spans="1:131" s="231" customFormat="1" ht="26.25" customHeight="1" x14ac:dyDescent="0.15">
      <c r="A8" s="234">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t="s">
        <v>584</v>
      </c>
      <c r="BT8" s="1022"/>
      <c r="BU8" s="1022"/>
      <c r="BV8" s="1022"/>
      <c r="BW8" s="1022"/>
      <c r="BX8" s="1022"/>
      <c r="BY8" s="1022"/>
      <c r="BZ8" s="1022"/>
      <c r="CA8" s="1022"/>
      <c r="CB8" s="1022"/>
      <c r="CC8" s="1022"/>
      <c r="CD8" s="1022"/>
      <c r="CE8" s="1022"/>
      <c r="CF8" s="1022"/>
      <c r="CG8" s="1043"/>
      <c r="CH8" s="1018">
        <v>2</v>
      </c>
      <c r="CI8" s="1019"/>
      <c r="CJ8" s="1019"/>
      <c r="CK8" s="1019"/>
      <c r="CL8" s="1020"/>
      <c r="CM8" s="1018">
        <v>20</v>
      </c>
      <c r="CN8" s="1019"/>
      <c r="CO8" s="1019"/>
      <c r="CP8" s="1019"/>
      <c r="CQ8" s="1020"/>
      <c r="CR8" s="1018">
        <v>1</v>
      </c>
      <c r="CS8" s="1019"/>
      <c r="CT8" s="1019"/>
      <c r="CU8" s="1019"/>
      <c r="CV8" s="1020"/>
      <c r="CW8" s="1018" t="s">
        <v>585</v>
      </c>
      <c r="CX8" s="1019"/>
      <c r="CY8" s="1019"/>
      <c r="CZ8" s="1019"/>
      <c r="DA8" s="1020"/>
      <c r="DB8" s="1018" t="s">
        <v>585</v>
      </c>
      <c r="DC8" s="1019"/>
      <c r="DD8" s="1019"/>
      <c r="DE8" s="1019"/>
      <c r="DF8" s="1020"/>
      <c r="DG8" s="1018" t="s">
        <v>585</v>
      </c>
      <c r="DH8" s="1019"/>
      <c r="DI8" s="1019"/>
      <c r="DJ8" s="1019"/>
      <c r="DK8" s="1020"/>
      <c r="DL8" s="1018" t="s">
        <v>585</v>
      </c>
      <c r="DM8" s="1019"/>
      <c r="DN8" s="1019"/>
      <c r="DO8" s="1019"/>
      <c r="DP8" s="1020"/>
      <c r="DQ8" s="1018" t="s">
        <v>585</v>
      </c>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390</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391</v>
      </c>
      <c r="B23" s="966" t="s">
        <v>392</v>
      </c>
      <c r="C23" s="967"/>
      <c r="D23" s="967"/>
      <c r="E23" s="967"/>
      <c r="F23" s="967"/>
      <c r="G23" s="967"/>
      <c r="H23" s="967"/>
      <c r="I23" s="967"/>
      <c r="J23" s="967"/>
      <c r="K23" s="967"/>
      <c r="L23" s="967"/>
      <c r="M23" s="967"/>
      <c r="N23" s="967"/>
      <c r="O23" s="967"/>
      <c r="P23" s="977"/>
      <c r="Q23" s="1096">
        <v>15387</v>
      </c>
      <c r="R23" s="1090"/>
      <c r="S23" s="1090"/>
      <c r="T23" s="1090"/>
      <c r="U23" s="1090"/>
      <c r="V23" s="1090">
        <v>14562</v>
      </c>
      <c r="W23" s="1090"/>
      <c r="X23" s="1090"/>
      <c r="Y23" s="1090"/>
      <c r="Z23" s="1090"/>
      <c r="AA23" s="1090">
        <v>825</v>
      </c>
      <c r="AB23" s="1090"/>
      <c r="AC23" s="1090"/>
      <c r="AD23" s="1090"/>
      <c r="AE23" s="1097"/>
      <c r="AF23" s="1098">
        <v>813</v>
      </c>
      <c r="AG23" s="1090"/>
      <c r="AH23" s="1090"/>
      <c r="AI23" s="1090"/>
      <c r="AJ23" s="1099"/>
      <c r="AK23" s="1100"/>
      <c r="AL23" s="1101"/>
      <c r="AM23" s="1101"/>
      <c r="AN23" s="1101"/>
      <c r="AO23" s="1101"/>
      <c r="AP23" s="1090">
        <v>15888</v>
      </c>
      <c r="AQ23" s="1090"/>
      <c r="AR23" s="1090"/>
      <c r="AS23" s="1090"/>
      <c r="AT23" s="1090"/>
      <c r="AU23" s="1091"/>
      <c r="AV23" s="1091"/>
      <c r="AW23" s="1091"/>
      <c r="AX23" s="1091"/>
      <c r="AY23" s="1092"/>
      <c r="AZ23" s="1093" t="s">
        <v>393</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394</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395</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372</v>
      </c>
      <c r="B26" s="1025"/>
      <c r="C26" s="1025"/>
      <c r="D26" s="1025"/>
      <c r="E26" s="1025"/>
      <c r="F26" s="1025"/>
      <c r="G26" s="1025"/>
      <c r="H26" s="1025"/>
      <c r="I26" s="1025"/>
      <c r="J26" s="1025"/>
      <c r="K26" s="1025"/>
      <c r="L26" s="1025"/>
      <c r="M26" s="1025"/>
      <c r="N26" s="1025"/>
      <c r="O26" s="1025"/>
      <c r="P26" s="1026"/>
      <c r="Q26" s="1030" t="s">
        <v>396</v>
      </c>
      <c r="R26" s="1031"/>
      <c r="S26" s="1031"/>
      <c r="T26" s="1031"/>
      <c r="U26" s="1032"/>
      <c r="V26" s="1030" t="s">
        <v>397</v>
      </c>
      <c r="W26" s="1031"/>
      <c r="X26" s="1031"/>
      <c r="Y26" s="1031"/>
      <c r="Z26" s="1032"/>
      <c r="AA26" s="1030" t="s">
        <v>398</v>
      </c>
      <c r="AB26" s="1031"/>
      <c r="AC26" s="1031"/>
      <c r="AD26" s="1031"/>
      <c r="AE26" s="1031"/>
      <c r="AF26" s="1084" t="s">
        <v>399</v>
      </c>
      <c r="AG26" s="1037"/>
      <c r="AH26" s="1037"/>
      <c r="AI26" s="1037"/>
      <c r="AJ26" s="1085"/>
      <c r="AK26" s="1031" t="s">
        <v>400</v>
      </c>
      <c r="AL26" s="1031"/>
      <c r="AM26" s="1031"/>
      <c r="AN26" s="1031"/>
      <c r="AO26" s="1032"/>
      <c r="AP26" s="1030" t="s">
        <v>401</v>
      </c>
      <c r="AQ26" s="1031"/>
      <c r="AR26" s="1031"/>
      <c r="AS26" s="1031"/>
      <c r="AT26" s="1032"/>
      <c r="AU26" s="1030" t="s">
        <v>402</v>
      </c>
      <c r="AV26" s="1031"/>
      <c r="AW26" s="1031"/>
      <c r="AX26" s="1031"/>
      <c r="AY26" s="1032"/>
      <c r="AZ26" s="1030" t="s">
        <v>403</v>
      </c>
      <c r="BA26" s="1031"/>
      <c r="BB26" s="1031"/>
      <c r="BC26" s="1031"/>
      <c r="BD26" s="1032"/>
      <c r="BE26" s="1030" t="s">
        <v>379</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404</v>
      </c>
      <c r="C28" s="1077"/>
      <c r="D28" s="1077"/>
      <c r="E28" s="1077"/>
      <c r="F28" s="1077"/>
      <c r="G28" s="1077"/>
      <c r="H28" s="1077"/>
      <c r="I28" s="1077"/>
      <c r="J28" s="1077"/>
      <c r="K28" s="1077"/>
      <c r="L28" s="1077"/>
      <c r="M28" s="1077"/>
      <c r="N28" s="1077"/>
      <c r="O28" s="1077"/>
      <c r="P28" s="1078"/>
      <c r="Q28" s="1079">
        <v>2015</v>
      </c>
      <c r="R28" s="1080"/>
      <c r="S28" s="1080"/>
      <c r="T28" s="1080"/>
      <c r="U28" s="1080"/>
      <c r="V28" s="1080">
        <v>1985</v>
      </c>
      <c r="W28" s="1080"/>
      <c r="X28" s="1080"/>
      <c r="Y28" s="1080"/>
      <c r="Z28" s="1080"/>
      <c r="AA28" s="1080">
        <v>30</v>
      </c>
      <c r="AB28" s="1080"/>
      <c r="AC28" s="1080"/>
      <c r="AD28" s="1080"/>
      <c r="AE28" s="1081"/>
      <c r="AF28" s="1082">
        <v>30</v>
      </c>
      <c r="AG28" s="1080"/>
      <c r="AH28" s="1080"/>
      <c r="AI28" s="1080"/>
      <c r="AJ28" s="1083"/>
      <c r="AK28" s="1071">
        <v>173</v>
      </c>
      <c r="AL28" s="1072"/>
      <c r="AM28" s="1072"/>
      <c r="AN28" s="1072"/>
      <c r="AO28" s="1072"/>
      <c r="AP28" s="1072" t="s">
        <v>585</v>
      </c>
      <c r="AQ28" s="1072"/>
      <c r="AR28" s="1072"/>
      <c r="AS28" s="1072"/>
      <c r="AT28" s="1072"/>
      <c r="AU28" s="1072" t="s">
        <v>585</v>
      </c>
      <c r="AV28" s="1072"/>
      <c r="AW28" s="1072"/>
      <c r="AX28" s="1072"/>
      <c r="AY28" s="1072"/>
      <c r="AZ28" s="1073" t="s">
        <v>585</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405</v>
      </c>
      <c r="C29" s="1060"/>
      <c r="D29" s="1060"/>
      <c r="E29" s="1060"/>
      <c r="F29" s="1060"/>
      <c r="G29" s="1060"/>
      <c r="H29" s="1060"/>
      <c r="I29" s="1060"/>
      <c r="J29" s="1060"/>
      <c r="K29" s="1060"/>
      <c r="L29" s="1060"/>
      <c r="M29" s="1060"/>
      <c r="N29" s="1060"/>
      <c r="O29" s="1060"/>
      <c r="P29" s="1061"/>
      <c r="Q29" s="1067">
        <v>1929</v>
      </c>
      <c r="R29" s="1068"/>
      <c r="S29" s="1068"/>
      <c r="T29" s="1068"/>
      <c r="U29" s="1068"/>
      <c r="V29" s="1068">
        <v>1864</v>
      </c>
      <c r="W29" s="1068"/>
      <c r="X29" s="1068"/>
      <c r="Y29" s="1068"/>
      <c r="Z29" s="1068"/>
      <c r="AA29" s="1068">
        <v>66</v>
      </c>
      <c r="AB29" s="1068"/>
      <c r="AC29" s="1068"/>
      <c r="AD29" s="1068"/>
      <c r="AE29" s="1069"/>
      <c r="AF29" s="1064">
        <v>66</v>
      </c>
      <c r="AG29" s="1065"/>
      <c r="AH29" s="1065"/>
      <c r="AI29" s="1065"/>
      <c r="AJ29" s="1066"/>
      <c r="AK29" s="1009">
        <v>276</v>
      </c>
      <c r="AL29" s="1000"/>
      <c r="AM29" s="1000"/>
      <c r="AN29" s="1000"/>
      <c r="AO29" s="1000"/>
      <c r="AP29" s="1000" t="s">
        <v>585</v>
      </c>
      <c r="AQ29" s="1000"/>
      <c r="AR29" s="1000"/>
      <c r="AS29" s="1000"/>
      <c r="AT29" s="1000"/>
      <c r="AU29" s="1000" t="s">
        <v>585</v>
      </c>
      <c r="AV29" s="1000"/>
      <c r="AW29" s="1000"/>
      <c r="AX29" s="1000"/>
      <c r="AY29" s="1000"/>
      <c r="AZ29" s="1070" t="s">
        <v>585</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406</v>
      </c>
      <c r="C30" s="1060"/>
      <c r="D30" s="1060"/>
      <c r="E30" s="1060"/>
      <c r="F30" s="1060"/>
      <c r="G30" s="1060"/>
      <c r="H30" s="1060"/>
      <c r="I30" s="1060"/>
      <c r="J30" s="1060"/>
      <c r="K30" s="1060"/>
      <c r="L30" s="1060"/>
      <c r="M30" s="1060"/>
      <c r="N30" s="1060"/>
      <c r="O30" s="1060"/>
      <c r="P30" s="1061"/>
      <c r="Q30" s="1067">
        <v>338</v>
      </c>
      <c r="R30" s="1068"/>
      <c r="S30" s="1068"/>
      <c r="T30" s="1068"/>
      <c r="U30" s="1068"/>
      <c r="V30" s="1068">
        <v>338</v>
      </c>
      <c r="W30" s="1068"/>
      <c r="X30" s="1068"/>
      <c r="Y30" s="1068"/>
      <c r="Z30" s="1068"/>
      <c r="AA30" s="1068">
        <v>0</v>
      </c>
      <c r="AB30" s="1068"/>
      <c r="AC30" s="1068"/>
      <c r="AD30" s="1068"/>
      <c r="AE30" s="1069"/>
      <c r="AF30" s="1064">
        <v>0</v>
      </c>
      <c r="AG30" s="1065"/>
      <c r="AH30" s="1065"/>
      <c r="AI30" s="1065"/>
      <c r="AJ30" s="1066"/>
      <c r="AK30" s="1009">
        <v>410</v>
      </c>
      <c r="AL30" s="1000"/>
      <c r="AM30" s="1000"/>
      <c r="AN30" s="1000"/>
      <c r="AO30" s="1000"/>
      <c r="AP30" s="1000" t="s">
        <v>585</v>
      </c>
      <c r="AQ30" s="1000"/>
      <c r="AR30" s="1000"/>
      <c r="AS30" s="1000"/>
      <c r="AT30" s="1000"/>
      <c r="AU30" s="1000" t="s">
        <v>585</v>
      </c>
      <c r="AV30" s="1000"/>
      <c r="AW30" s="1000"/>
      <c r="AX30" s="1000"/>
      <c r="AY30" s="1000"/>
      <c r="AZ30" s="1070" t="s">
        <v>585</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407</v>
      </c>
      <c r="C31" s="1060"/>
      <c r="D31" s="1060"/>
      <c r="E31" s="1060"/>
      <c r="F31" s="1060"/>
      <c r="G31" s="1060"/>
      <c r="H31" s="1060"/>
      <c r="I31" s="1060"/>
      <c r="J31" s="1060"/>
      <c r="K31" s="1060"/>
      <c r="L31" s="1060"/>
      <c r="M31" s="1060"/>
      <c r="N31" s="1060"/>
      <c r="O31" s="1060"/>
      <c r="P31" s="1061"/>
      <c r="Q31" s="1067">
        <v>14962</v>
      </c>
      <c r="R31" s="1068"/>
      <c r="S31" s="1068"/>
      <c r="T31" s="1068"/>
      <c r="U31" s="1068"/>
      <c r="V31" s="1068">
        <v>14773</v>
      </c>
      <c r="W31" s="1068"/>
      <c r="X31" s="1068"/>
      <c r="Y31" s="1068"/>
      <c r="Z31" s="1068"/>
      <c r="AA31" s="1068">
        <v>189</v>
      </c>
      <c r="AB31" s="1068"/>
      <c r="AC31" s="1068"/>
      <c r="AD31" s="1068"/>
      <c r="AE31" s="1069"/>
      <c r="AF31" s="1064">
        <v>3330</v>
      </c>
      <c r="AG31" s="1065"/>
      <c r="AH31" s="1065"/>
      <c r="AI31" s="1065"/>
      <c r="AJ31" s="1066"/>
      <c r="AK31" s="1009">
        <v>1668</v>
      </c>
      <c r="AL31" s="1000"/>
      <c r="AM31" s="1000"/>
      <c r="AN31" s="1000"/>
      <c r="AO31" s="1000"/>
      <c r="AP31" s="1000">
        <v>11709</v>
      </c>
      <c r="AQ31" s="1000"/>
      <c r="AR31" s="1000"/>
      <c r="AS31" s="1000"/>
      <c r="AT31" s="1000"/>
      <c r="AU31" s="1000">
        <v>6249</v>
      </c>
      <c r="AV31" s="1000"/>
      <c r="AW31" s="1000"/>
      <c r="AX31" s="1000"/>
      <c r="AY31" s="1000"/>
      <c r="AZ31" s="1070" t="s">
        <v>585</v>
      </c>
      <c r="BA31" s="1070"/>
      <c r="BB31" s="1070"/>
      <c r="BC31" s="1070"/>
      <c r="BD31" s="1070"/>
      <c r="BE31" s="1001" t="s">
        <v>408</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409</v>
      </c>
      <c r="C32" s="1060"/>
      <c r="D32" s="1060"/>
      <c r="E32" s="1060"/>
      <c r="F32" s="1060"/>
      <c r="G32" s="1060"/>
      <c r="H32" s="1060"/>
      <c r="I32" s="1060"/>
      <c r="J32" s="1060"/>
      <c r="K32" s="1060"/>
      <c r="L32" s="1060"/>
      <c r="M32" s="1060"/>
      <c r="N32" s="1060"/>
      <c r="O32" s="1060"/>
      <c r="P32" s="1061"/>
      <c r="Q32" s="1067">
        <v>766</v>
      </c>
      <c r="R32" s="1068"/>
      <c r="S32" s="1068"/>
      <c r="T32" s="1068"/>
      <c r="U32" s="1068"/>
      <c r="V32" s="1068">
        <v>524</v>
      </c>
      <c r="W32" s="1068"/>
      <c r="X32" s="1068"/>
      <c r="Y32" s="1068"/>
      <c r="Z32" s="1068"/>
      <c r="AA32" s="1068">
        <v>242</v>
      </c>
      <c r="AB32" s="1068"/>
      <c r="AC32" s="1068"/>
      <c r="AD32" s="1068"/>
      <c r="AE32" s="1069"/>
      <c r="AF32" s="1064">
        <v>100</v>
      </c>
      <c r="AG32" s="1065"/>
      <c r="AH32" s="1065"/>
      <c r="AI32" s="1065"/>
      <c r="AJ32" s="1066"/>
      <c r="AK32" s="1009">
        <v>257</v>
      </c>
      <c r="AL32" s="1000"/>
      <c r="AM32" s="1000"/>
      <c r="AN32" s="1000"/>
      <c r="AO32" s="1000"/>
      <c r="AP32" s="1000">
        <v>3070</v>
      </c>
      <c r="AQ32" s="1000"/>
      <c r="AR32" s="1000"/>
      <c r="AS32" s="1000"/>
      <c r="AT32" s="1000"/>
      <c r="AU32" s="1000">
        <v>1596</v>
      </c>
      <c r="AV32" s="1000"/>
      <c r="AW32" s="1000"/>
      <c r="AX32" s="1000"/>
      <c r="AY32" s="1000"/>
      <c r="AZ32" s="1070" t="s">
        <v>585</v>
      </c>
      <c r="BA32" s="1070"/>
      <c r="BB32" s="1070"/>
      <c r="BC32" s="1070"/>
      <c r="BD32" s="1070"/>
      <c r="BE32" s="1001" t="s">
        <v>408</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c r="C33" s="1060"/>
      <c r="D33" s="1060"/>
      <c r="E33" s="1060"/>
      <c r="F33" s="1060"/>
      <c r="G33" s="1060"/>
      <c r="H33" s="1060"/>
      <c r="I33" s="1060"/>
      <c r="J33" s="1060"/>
      <c r="K33" s="1060"/>
      <c r="L33" s="1060"/>
      <c r="M33" s="1060"/>
      <c r="N33" s="1060"/>
      <c r="O33" s="1060"/>
      <c r="P33" s="1061"/>
      <c r="Q33" s="1067"/>
      <c r="R33" s="1068"/>
      <c r="S33" s="1068"/>
      <c r="T33" s="1068"/>
      <c r="U33" s="1068"/>
      <c r="V33" s="1068"/>
      <c r="W33" s="1068"/>
      <c r="X33" s="1068"/>
      <c r="Y33" s="1068"/>
      <c r="Z33" s="1068"/>
      <c r="AA33" s="1068"/>
      <c r="AB33" s="1068"/>
      <c r="AC33" s="1068"/>
      <c r="AD33" s="1068"/>
      <c r="AE33" s="1069"/>
      <c r="AF33" s="1064"/>
      <c r="AG33" s="1065"/>
      <c r="AH33" s="1065"/>
      <c r="AI33" s="1065"/>
      <c r="AJ33" s="1066"/>
      <c r="AK33" s="1009"/>
      <c r="AL33" s="1000"/>
      <c r="AM33" s="1000"/>
      <c r="AN33" s="1000"/>
      <c r="AO33" s="1000"/>
      <c r="AP33" s="1000"/>
      <c r="AQ33" s="1000"/>
      <c r="AR33" s="1000"/>
      <c r="AS33" s="1000"/>
      <c r="AT33" s="1000"/>
      <c r="AU33" s="1000"/>
      <c r="AV33" s="1000"/>
      <c r="AW33" s="1000"/>
      <c r="AX33" s="1000"/>
      <c r="AY33" s="1000"/>
      <c r="AZ33" s="1070"/>
      <c r="BA33" s="1070"/>
      <c r="BB33" s="1070"/>
      <c r="BC33" s="1070"/>
      <c r="BD33" s="1070"/>
      <c r="BE33" s="1001"/>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410</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391</v>
      </c>
      <c r="B63" s="966" t="s">
        <v>411</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3526</v>
      </c>
      <c r="AG63" s="988"/>
      <c r="AH63" s="988"/>
      <c r="AI63" s="988"/>
      <c r="AJ63" s="1051"/>
      <c r="AK63" s="1052"/>
      <c r="AL63" s="992"/>
      <c r="AM63" s="992"/>
      <c r="AN63" s="992"/>
      <c r="AO63" s="992"/>
      <c r="AP63" s="988"/>
      <c r="AQ63" s="988"/>
      <c r="AR63" s="988"/>
      <c r="AS63" s="988"/>
      <c r="AT63" s="988"/>
      <c r="AU63" s="988"/>
      <c r="AV63" s="988"/>
      <c r="AW63" s="988"/>
      <c r="AX63" s="988"/>
      <c r="AY63" s="988"/>
      <c r="AZ63" s="1046"/>
      <c r="BA63" s="1046"/>
      <c r="BB63" s="1046"/>
      <c r="BC63" s="1046"/>
      <c r="BD63" s="1046"/>
      <c r="BE63" s="989"/>
      <c r="BF63" s="989"/>
      <c r="BG63" s="989"/>
      <c r="BH63" s="989"/>
      <c r="BI63" s="990"/>
      <c r="BJ63" s="1047" t="s">
        <v>393</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413</v>
      </c>
      <c r="B66" s="1025"/>
      <c r="C66" s="1025"/>
      <c r="D66" s="1025"/>
      <c r="E66" s="1025"/>
      <c r="F66" s="1025"/>
      <c r="G66" s="1025"/>
      <c r="H66" s="1025"/>
      <c r="I66" s="1025"/>
      <c r="J66" s="1025"/>
      <c r="K66" s="1025"/>
      <c r="L66" s="1025"/>
      <c r="M66" s="1025"/>
      <c r="N66" s="1025"/>
      <c r="O66" s="1025"/>
      <c r="P66" s="1026"/>
      <c r="Q66" s="1030" t="s">
        <v>396</v>
      </c>
      <c r="R66" s="1031"/>
      <c r="S66" s="1031"/>
      <c r="T66" s="1031"/>
      <c r="U66" s="1032"/>
      <c r="V66" s="1030" t="s">
        <v>414</v>
      </c>
      <c r="W66" s="1031"/>
      <c r="X66" s="1031"/>
      <c r="Y66" s="1031"/>
      <c r="Z66" s="1032"/>
      <c r="AA66" s="1030" t="s">
        <v>398</v>
      </c>
      <c r="AB66" s="1031"/>
      <c r="AC66" s="1031"/>
      <c r="AD66" s="1031"/>
      <c r="AE66" s="1032"/>
      <c r="AF66" s="1036" t="s">
        <v>415</v>
      </c>
      <c r="AG66" s="1037"/>
      <c r="AH66" s="1037"/>
      <c r="AI66" s="1037"/>
      <c r="AJ66" s="1038"/>
      <c r="AK66" s="1030" t="s">
        <v>416</v>
      </c>
      <c r="AL66" s="1025"/>
      <c r="AM66" s="1025"/>
      <c r="AN66" s="1025"/>
      <c r="AO66" s="1026"/>
      <c r="AP66" s="1030" t="s">
        <v>401</v>
      </c>
      <c r="AQ66" s="1031"/>
      <c r="AR66" s="1031"/>
      <c r="AS66" s="1031"/>
      <c r="AT66" s="1032"/>
      <c r="AU66" s="1030" t="s">
        <v>417</v>
      </c>
      <c r="AV66" s="1031"/>
      <c r="AW66" s="1031"/>
      <c r="AX66" s="1031"/>
      <c r="AY66" s="1032"/>
      <c r="AZ66" s="1030" t="s">
        <v>379</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576</v>
      </c>
      <c r="C68" s="1015"/>
      <c r="D68" s="1015"/>
      <c r="E68" s="1015"/>
      <c r="F68" s="1015"/>
      <c r="G68" s="1015"/>
      <c r="H68" s="1015"/>
      <c r="I68" s="1015"/>
      <c r="J68" s="1015"/>
      <c r="K68" s="1015"/>
      <c r="L68" s="1015"/>
      <c r="M68" s="1015"/>
      <c r="N68" s="1015"/>
      <c r="O68" s="1015"/>
      <c r="P68" s="1016"/>
      <c r="Q68" s="1017">
        <v>20</v>
      </c>
      <c r="R68" s="1011"/>
      <c r="S68" s="1011"/>
      <c r="T68" s="1011"/>
      <c r="U68" s="1011"/>
      <c r="V68" s="1011">
        <v>18</v>
      </c>
      <c r="W68" s="1011"/>
      <c r="X68" s="1011"/>
      <c r="Y68" s="1011"/>
      <c r="Z68" s="1011"/>
      <c r="AA68" s="1011">
        <v>2</v>
      </c>
      <c r="AB68" s="1011"/>
      <c r="AC68" s="1011"/>
      <c r="AD68" s="1011"/>
      <c r="AE68" s="1011"/>
      <c r="AF68" s="1011">
        <v>2</v>
      </c>
      <c r="AG68" s="1011"/>
      <c r="AH68" s="1011"/>
      <c r="AI68" s="1011"/>
      <c r="AJ68" s="1011"/>
      <c r="AK68" s="1011">
        <v>0</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577</v>
      </c>
      <c r="C69" s="1004"/>
      <c r="D69" s="1004"/>
      <c r="E69" s="1004"/>
      <c r="F69" s="1004"/>
      <c r="G69" s="1004"/>
      <c r="H69" s="1004"/>
      <c r="I69" s="1004"/>
      <c r="J69" s="1004"/>
      <c r="K69" s="1004"/>
      <c r="L69" s="1004"/>
      <c r="M69" s="1004"/>
      <c r="N69" s="1004"/>
      <c r="O69" s="1004"/>
      <c r="P69" s="1005"/>
      <c r="Q69" s="1006">
        <v>357</v>
      </c>
      <c r="R69" s="1000"/>
      <c r="S69" s="1000"/>
      <c r="T69" s="1000"/>
      <c r="U69" s="1000"/>
      <c r="V69" s="1000">
        <v>357</v>
      </c>
      <c r="W69" s="1000"/>
      <c r="X69" s="1000"/>
      <c r="Y69" s="1000"/>
      <c r="Z69" s="1000"/>
      <c r="AA69" s="1000">
        <v>0</v>
      </c>
      <c r="AB69" s="1000"/>
      <c r="AC69" s="1000"/>
      <c r="AD69" s="1000"/>
      <c r="AE69" s="1000"/>
      <c r="AF69" s="1000">
        <v>0</v>
      </c>
      <c r="AG69" s="1000"/>
      <c r="AH69" s="1000"/>
      <c r="AI69" s="1000"/>
      <c r="AJ69" s="1000"/>
      <c r="AK69" s="1000">
        <v>0</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578</v>
      </c>
      <c r="C70" s="1004"/>
      <c r="D70" s="1004"/>
      <c r="E70" s="1004"/>
      <c r="F70" s="1004"/>
      <c r="G70" s="1004"/>
      <c r="H70" s="1004"/>
      <c r="I70" s="1004"/>
      <c r="J70" s="1004"/>
      <c r="K70" s="1004"/>
      <c r="L70" s="1004"/>
      <c r="M70" s="1004"/>
      <c r="N70" s="1004"/>
      <c r="O70" s="1004"/>
      <c r="P70" s="1005"/>
      <c r="Q70" s="1006">
        <v>740</v>
      </c>
      <c r="R70" s="1000"/>
      <c r="S70" s="1000"/>
      <c r="T70" s="1000"/>
      <c r="U70" s="1000"/>
      <c r="V70" s="1000">
        <v>734</v>
      </c>
      <c r="W70" s="1000"/>
      <c r="X70" s="1000"/>
      <c r="Y70" s="1000"/>
      <c r="Z70" s="1000"/>
      <c r="AA70" s="1000">
        <v>6</v>
      </c>
      <c r="AB70" s="1000"/>
      <c r="AC70" s="1000"/>
      <c r="AD70" s="1000"/>
      <c r="AE70" s="1000"/>
      <c r="AF70" s="1000">
        <v>6</v>
      </c>
      <c r="AG70" s="1000"/>
      <c r="AH70" s="1000"/>
      <c r="AI70" s="1000"/>
      <c r="AJ70" s="1000"/>
      <c r="AK70" s="1000">
        <v>0</v>
      </c>
      <c r="AL70" s="1000"/>
      <c r="AM70" s="1000"/>
      <c r="AN70" s="1000"/>
      <c r="AO70" s="1000"/>
      <c r="AP70" s="1000">
        <v>558</v>
      </c>
      <c r="AQ70" s="1000"/>
      <c r="AR70" s="1000"/>
      <c r="AS70" s="1000"/>
      <c r="AT70" s="1000"/>
      <c r="AU70" s="1000">
        <v>91</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582</v>
      </c>
      <c r="C71" s="1004"/>
      <c r="D71" s="1004"/>
      <c r="E71" s="1004"/>
      <c r="F71" s="1004"/>
      <c r="G71" s="1004"/>
      <c r="H71" s="1004"/>
      <c r="I71" s="1004"/>
      <c r="J71" s="1004"/>
      <c r="K71" s="1004"/>
      <c r="L71" s="1004"/>
      <c r="M71" s="1004"/>
      <c r="N71" s="1004"/>
      <c r="O71" s="1004"/>
      <c r="P71" s="1005"/>
      <c r="Q71" s="1006">
        <v>62</v>
      </c>
      <c r="R71" s="1000"/>
      <c r="S71" s="1000"/>
      <c r="T71" s="1000"/>
      <c r="U71" s="1000"/>
      <c r="V71" s="1000">
        <v>23</v>
      </c>
      <c r="W71" s="1000"/>
      <c r="X71" s="1000"/>
      <c r="Y71" s="1000"/>
      <c r="Z71" s="1000"/>
      <c r="AA71" s="1000">
        <v>39</v>
      </c>
      <c r="AB71" s="1000"/>
      <c r="AC71" s="1000"/>
      <c r="AD71" s="1000"/>
      <c r="AE71" s="1000"/>
      <c r="AF71" s="1000">
        <v>39</v>
      </c>
      <c r="AG71" s="1000"/>
      <c r="AH71" s="1000"/>
      <c r="AI71" s="1000"/>
      <c r="AJ71" s="1000"/>
      <c r="AK71" s="1000">
        <v>4</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579</v>
      </c>
      <c r="C72" s="1004"/>
      <c r="D72" s="1004"/>
      <c r="E72" s="1004"/>
      <c r="F72" s="1004"/>
      <c r="G72" s="1004"/>
      <c r="H72" s="1004"/>
      <c r="I72" s="1004"/>
      <c r="J72" s="1004"/>
      <c r="K72" s="1004"/>
      <c r="L72" s="1004"/>
      <c r="M72" s="1004"/>
      <c r="N72" s="1004"/>
      <c r="O72" s="1004"/>
      <c r="P72" s="1005"/>
      <c r="Q72" s="1006">
        <v>801</v>
      </c>
      <c r="R72" s="1000"/>
      <c r="S72" s="1000"/>
      <c r="T72" s="1000"/>
      <c r="U72" s="1000"/>
      <c r="V72" s="1000">
        <v>801</v>
      </c>
      <c r="W72" s="1000"/>
      <c r="X72" s="1000"/>
      <c r="Y72" s="1000"/>
      <c r="Z72" s="1000"/>
      <c r="AA72" s="1000">
        <v>0</v>
      </c>
      <c r="AB72" s="1000"/>
      <c r="AC72" s="1000"/>
      <c r="AD72" s="1000"/>
      <c r="AE72" s="1000"/>
      <c r="AF72" s="1000">
        <v>0</v>
      </c>
      <c r="AG72" s="1000"/>
      <c r="AH72" s="1000"/>
      <c r="AI72" s="1000"/>
      <c r="AJ72" s="1000"/>
      <c r="AK72" s="1000">
        <v>0</v>
      </c>
      <c r="AL72" s="1000"/>
      <c r="AM72" s="1000"/>
      <c r="AN72" s="1000"/>
      <c r="AO72" s="1000"/>
      <c r="AP72" s="1000">
        <v>643</v>
      </c>
      <c r="AQ72" s="1000"/>
      <c r="AR72" s="1000"/>
      <c r="AS72" s="1000"/>
      <c r="AT72" s="1000"/>
      <c r="AU72" s="1000">
        <v>69</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581</v>
      </c>
      <c r="C73" s="1004"/>
      <c r="D73" s="1004"/>
      <c r="E73" s="1004"/>
      <c r="F73" s="1004"/>
      <c r="G73" s="1004"/>
      <c r="H73" s="1004"/>
      <c r="I73" s="1004"/>
      <c r="J73" s="1004"/>
      <c r="K73" s="1004"/>
      <c r="L73" s="1004"/>
      <c r="M73" s="1004"/>
      <c r="N73" s="1004"/>
      <c r="O73" s="1004"/>
      <c r="P73" s="1005"/>
      <c r="Q73" s="1006">
        <v>1606</v>
      </c>
      <c r="R73" s="1000"/>
      <c r="S73" s="1000"/>
      <c r="T73" s="1000"/>
      <c r="U73" s="1000"/>
      <c r="V73" s="1000">
        <v>1409</v>
      </c>
      <c r="W73" s="1000"/>
      <c r="X73" s="1000"/>
      <c r="Y73" s="1000"/>
      <c r="Z73" s="1000"/>
      <c r="AA73" s="1000">
        <v>197</v>
      </c>
      <c r="AB73" s="1000"/>
      <c r="AC73" s="1000"/>
      <c r="AD73" s="1000"/>
      <c r="AE73" s="1000"/>
      <c r="AF73" s="1000">
        <v>1865</v>
      </c>
      <c r="AG73" s="1000"/>
      <c r="AH73" s="1000"/>
      <c r="AI73" s="1000"/>
      <c r="AJ73" s="1000"/>
      <c r="AK73" s="1000">
        <v>0</v>
      </c>
      <c r="AL73" s="1000"/>
      <c r="AM73" s="1000"/>
      <c r="AN73" s="1000"/>
      <c r="AO73" s="1000"/>
      <c r="AP73" s="1000">
        <v>4678</v>
      </c>
      <c r="AQ73" s="1000"/>
      <c r="AR73" s="1000"/>
      <c r="AS73" s="1000"/>
      <c r="AT73" s="1000"/>
      <c r="AU73" s="1000">
        <v>14</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580</v>
      </c>
      <c r="C74" s="1004"/>
      <c r="D74" s="1004"/>
      <c r="E74" s="1004"/>
      <c r="F74" s="1004"/>
      <c r="G74" s="1004"/>
      <c r="H74" s="1004"/>
      <c r="I74" s="1004"/>
      <c r="J74" s="1004"/>
      <c r="K74" s="1004"/>
      <c r="L74" s="1004"/>
      <c r="M74" s="1004"/>
      <c r="N74" s="1004"/>
      <c r="O74" s="1004"/>
      <c r="P74" s="1005"/>
      <c r="Q74" s="1006">
        <v>503</v>
      </c>
      <c r="R74" s="1000"/>
      <c r="S74" s="1000"/>
      <c r="T74" s="1000"/>
      <c r="U74" s="1000"/>
      <c r="V74" s="1000">
        <v>518</v>
      </c>
      <c r="W74" s="1000"/>
      <c r="X74" s="1000"/>
      <c r="Y74" s="1000"/>
      <c r="Z74" s="1000"/>
      <c r="AA74" s="1000">
        <v>-15</v>
      </c>
      <c r="AB74" s="1000"/>
      <c r="AC74" s="1000"/>
      <c r="AD74" s="1000"/>
      <c r="AE74" s="1000"/>
      <c r="AF74" s="1000">
        <v>-15</v>
      </c>
      <c r="AG74" s="1000"/>
      <c r="AH74" s="1000"/>
      <c r="AI74" s="1000"/>
      <c r="AJ74" s="1000"/>
      <c r="AK74" s="1000">
        <v>0</v>
      </c>
      <c r="AL74" s="1000"/>
      <c r="AM74" s="1000"/>
      <c r="AN74" s="1000"/>
      <c r="AO74" s="1000"/>
      <c r="AP74" s="1000">
        <v>0</v>
      </c>
      <c r="AQ74" s="1000"/>
      <c r="AR74" s="1000"/>
      <c r="AS74" s="1000"/>
      <c r="AT74" s="1000"/>
      <c r="AU74" s="1000">
        <v>0</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391</v>
      </c>
      <c r="B88" s="966" t="s">
        <v>418</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966" t="s">
        <v>419</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420</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421</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424</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425</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426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427</v>
      </c>
      <c r="AB109" s="925"/>
      <c r="AC109" s="925"/>
      <c r="AD109" s="925"/>
      <c r="AE109" s="926"/>
      <c r="AF109" s="927" t="s">
        <v>428</v>
      </c>
      <c r="AG109" s="925"/>
      <c r="AH109" s="925"/>
      <c r="AI109" s="925"/>
      <c r="AJ109" s="926"/>
      <c r="AK109" s="927" t="s">
        <v>306</v>
      </c>
      <c r="AL109" s="925"/>
      <c r="AM109" s="925"/>
      <c r="AN109" s="925"/>
      <c r="AO109" s="926"/>
      <c r="AP109" s="927" t="s">
        <v>429</v>
      </c>
      <c r="AQ109" s="925"/>
      <c r="AR109" s="925"/>
      <c r="AS109" s="925"/>
      <c r="AT109" s="958"/>
      <c r="AU109" s="924" t="s">
        <v>426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427</v>
      </c>
      <c r="BR109" s="925"/>
      <c r="BS109" s="925"/>
      <c r="BT109" s="925"/>
      <c r="BU109" s="926"/>
      <c r="BV109" s="927" t="s">
        <v>428</v>
      </c>
      <c r="BW109" s="925"/>
      <c r="BX109" s="925"/>
      <c r="BY109" s="925"/>
      <c r="BZ109" s="926"/>
      <c r="CA109" s="927" t="s">
        <v>306</v>
      </c>
      <c r="CB109" s="925"/>
      <c r="CC109" s="925"/>
      <c r="CD109" s="925"/>
      <c r="CE109" s="926"/>
      <c r="CF109" s="965" t="s">
        <v>429</v>
      </c>
      <c r="CG109" s="965"/>
      <c r="CH109" s="965"/>
      <c r="CI109" s="965"/>
      <c r="CJ109" s="965"/>
      <c r="CK109" s="927" t="s">
        <v>430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427</v>
      </c>
      <c r="DH109" s="925"/>
      <c r="DI109" s="925"/>
      <c r="DJ109" s="925"/>
      <c r="DK109" s="926"/>
      <c r="DL109" s="927" t="s">
        <v>428</v>
      </c>
      <c r="DM109" s="925"/>
      <c r="DN109" s="925"/>
      <c r="DO109" s="925"/>
      <c r="DP109" s="926"/>
      <c r="DQ109" s="927" t="s">
        <v>306</v>
      </c>
      <c r="DR109" s="925"/>
      <c r="DS109" s="925"/>
      <c r="DT109" s="925"/>
      <c r="DU109" s="926"/>
      <c r="DV109" s="927" t="s">
        <v>429</v>
      </c>
      <c r="DW109" s="925"/>
      <c r="DX109" s="925"/>
      <c r="DY109" s="925"/>
      <c r="DZ109" s="958"/>
    </row>
    <row r="110" spans="1:131" s="226" customFormat="1" ht="26.25" customHeight="1" x14ac:dyDescent="0.15">
      <c r="A110" s="836" t="s">
        <v>431</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1097662</v>
      </c>
      <c r="AB110" s="918"/>
      <c r="AC110" s="918"/>
      <c r="AD110" s="918"/>
      <c r="AE110" s="919"/>
      <c r="AF110" s="920">
        <v>1118698</v>
      </c>
      <c r="AG110" s="918"/>
      <c r="AH110" s="918"/>
      <c r="AI110" s="918"/>
      <c r="AJ110" s="919"/>
      <c r="AK110" s="920">
        <v>1218026</v>
      </c>
      <c r="AL110" s="918"/>
      <c r="AM110" s="918"/>
      <c r="AN110" s="918"/>
      <c r="AO110" s="919"/>
      <c r="AP110" s="921">
        <v>21.1</v>
      </c>
      <c r="AQ110" s="922"/>
      <c r="AR110" s="922"/>
      <c r="AS110" s="922"/>
      <c r="AT110" s="923"/>
      <c r="AU110" s="959" t="s">
        <v>71</v>
      </c>
      <c r="AV110" s="960"/>
      <c r="AW110" s="960"/>
      <c r="AX110" s="960"/>
      <c r="AY110" s="960"/>
      <c r="AZ110" s="889" t="s">
        <v>432</v>
      </c>
      <c r="BA110" s="837"/>
      <c r="BB110" s="837"/>
      <c r="BC110" s="837"/>
      <c r="BD110" s="837"/>
      <c r="BE110" s="837"/>
      <c r="BF110" s="837"/>
      <c r="BG110" s="837"/>
      <c r="BH110" s="837"/>
      <c r="BI110" s="837"/>
      <c r="BJ110" s="837"/>
      <c r="BK110" s="837"/>
      <c r="BL110" s="837"/>
      <c r="BM110" s="837"/>
      <c r="BN110" s="837"/>
      <c r="BO110" s="837"/>
      <c r="BP110" s="838"/>
      <c r="BQ110" s="890">
        <v>12882058</v>
      </c>
      <c r="BR110" s="871"/>
      <c r="BS110" s="871"/>
      <c r="BT110" s="871"/>
      <c r="BU110" s="871"/>
      <c r="BV110" s="871">
        <v>15856999</v>
      </c>
      <c r="BW110" s="871"/>
      <c r="BX110" s="871"/>
      <c r="BY110" s="871"/>
      <c r="BZ110" s="871"/>
      <c r="CA110" s="871">
        <v>15888464</v>
      </c>
      <c r="CB110" s="871"/>
      <c r="CC110" s="871"/>
      <c r="CD110" s="871"/>
      <c r="CE110" s="871"/>
      <c r="CF110" s="895">
        <v>275</v>
      </c>
      <c r="CG110" s="896"/>
      <c r="CH110" s="896"/>
      <c r="CI110" s="896"/>
      <c r="CJ110" s="896"/>
      <c r="CK110" s="955" t="s">
        <v>433</v>
      </c>
      <c r="CL110" s="848"/>
      <c r="CM110" s="889" t="s">
        <v>434</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127</v>
      </c>
      <c r="DH110" s="871"/>
      <c r="DI110" s="871"/>
      <c r="DJ110" s="871"/>
      <c r="DK110" s="871"/>
      <c r="DL110" s="871" t="s">
        <v>435</v>
      </c>
      <c r="DM110" s="871"/>
      <c r="DN110" s="871"/>
      <c r="DO110" s="871"/>
      <c r="DP110" s="871"/>
      <c r="DQ110" s="871" t="s">
        <v>393</v>
      </c>
      <c r="DR110" s="871"/>
      <c r="DS110" s="871"/>
      <c r="DT110" s="871"/>
      <c r="DU110" s="871"/>
      <c r="DV110" s="872" t="s">
        <v>435</v>
      </c>
      <c r="DW110" s="872"/>
      <c r="DX110" s="872"/>
      <c r="DY110" s="872"/>
      <c r="DZ110" s="873"/>
    </row>
    <row r="111" spans="1:131" s="226" customFormat="1" ht="26.25" customHeight="1" x14ac:dyDescent="0.15">
      <c r="A111" s="803" t="s">
        <v>436</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435</v>
      </c>
      <c r="AB111" s="948"/>
      <c r="AC111" s="948"/>
      <c r="AD111" s="948"/>
      <c r="AE111" s="949"/>
      <c r="AF111" s="950" t="s">
        <v>435</v>
      </c>
      <c r="AG111" s="948"/>
      <c r="AH111" s="948"/>
      <c r="AI111" s="948"/>
      <c r="AJ111" s="949"/>
      <c r="AK111" s="950" t="s">
        <v>435</v>
      </c>
      <c r="AL111" s="948"/>
      <c r="AM111" s="948"/>
      <c r="AN111" s="948"/>
      <c r="AO111" s="949"/>
      <c r="AP111" s="951" t="s">
        <v>435</v>
      </c>
      <c r="AQ111" s="952"/>
      <c r="AR111" s="952"/>
      <c r="AS111" s="952"/>
      <c r="AT111" s="953"/>
      <c r="AU111" s="961"/>
      <c r="AV111" s="962"/>
      <c r="AW111" s="962"/>
      <c r="AX111" s="962"/>
      <c r="AY111" s="962"/>
      <c r="AZ111" s="844" t="s">
        <v>437</v>
      </c>
      <c r="BA111" s="781"/>
      <c r="BB111" s="781"/>
      <c r="BC111" s="781"/>
      <c r="BD111" s="781"/>
      <c r="BE111" s="781"/>
      <c r="BF111" s="781"/>
      <c r="BG111" s="781"/>
      <c r="BH111" s="781"/>
      <c r="BI111" s="781"/>
      <c r="BJ111" s="781"/>
      <c r="BK111" s="781"/>
      <c r="BL111" s="781"/>
      <c r="BM111" s="781"/>
      <c r="BN111" s="781"/>
      <c r="BO111" s="781"/>
      <c r="BP111" s="782"/>
      <c r="BQ111" s="845" t="s">
        <v>435</v>
      </c>
      <c r="BR111" s="846"/>
      <c r="BS111" s="846"/>
      <c r="BT111" s="846"/>
      <c r="BU111" s="846"/>
      <c r="BV111" s="846" t="s">
        <v>435</v>
      </c>
      <c r="BW111" s="846"/>
      <c r="BX111" s="846"/>
      <c r="BY111" s="846"/>
      <c r="BZ111" s="846"/>
      <c r="CA111" s="846" t="s">
        <v>393</v>
      </c>
      <c r="CB111" s="846"/>
      <c r="CC111" s="846"/>
      <c r="CD111" s="846"/>
      <c r="CE111" s="846"/>
      <c r="CF111" s="904" t="s">
        <v>393</v>
      </c>
      <c r="CG111" s="905"/>
      <c r="CH111" s="905"/>
      <c r="CI111" s="905"/>
      <c r="CJ111" s="905"/>
      <c r="CK111" s="956"/>
      <c r="CL111" s="850"/>
      <c r="CM111" s="844" t="s">
        <v>438</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435</v>
      </c>
      <c r="DH111" s="846"/>
      <c r="DI111" s="846"/>
      <c r="DJ111" s="846"/>
      <c r="DK111" s="846"/>
      <c r="DL111" s="846" t="s">
        <v>435</v>
      </c>
      <c r="DM111" s="846"/>
      <c r="DN111" s="846"/>
      <c r="DO111" s="846"/>
      <c r="DP111" s="846"/>
      <c r="DQ111" s="846" t="s">
        <v>393</v>
      </c>
      <c r="DR111" s="846"/>
      <c r="DS111" s="846"/>
      <c r="DT111" s="846"/>
      <c r="DU111" s="846"/>
      <c r="DV111" s="823" t="s">
        <v>393</v>
      </c>
      <c r="DW111" s="823"/>
      <c r="DX111" s="823"/>
      <c r="DY111" s="823"/>
      <c r="DZ111" s="824"/>
    </row>
    <row r="112" spans="1:131" s="226" customFormat="1" ht="26.25" customHeight="1" x14ac:dyDescent="0.15">
      <c r="A112" s="941" t="s">
        <v>439</v>
      </c>
      <c r="B112" s="942"/>
      <c r="C112" s="781" t="s">
        <v>440</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393</v>
      </c>
      <c r="AB112" s="809"/>
      <c r="AC112" s="809"/>
      <c r="AD112" s="809"/>
      <c r="AE112" s="810"/>
      <c r="AF112" s="811" t="s">
        <v>393</v>
      </c>
      <c r="AG112" s="809"/>
      <c r="AH112" s="809"/>
      <c r="AI112" s="809"/>
      <c r="AJ112" s="810"/>
      <c r="AK112" s="811" t="s">
        <v>393</v>
      </c>
      <c r="AL112" s="809"/>
      <c r="AM112" s="809"/>
      <c r="AN112" s="809"/>
      <c r="AO112" s="810"/>
      <c r="AP112" s="853" t="s">
        <v>393</v>
      </c>
      <c r="AQ112" s="854"/>
      <c r="AR112" s="854"/>
      <c r="AS112" s="854"/>
      <c r="AT112" s="855"/>
      <c r="AU112" s="961"/>
      <c r="AV112" s="962"/>
      <c r="AW112" s="962"/>
      <c r="AX112" s="962"/>
      <c r="AY112" s="962"/>
      <c r="AZ112" s="844" t="s">
        <v>441</v>
      </c>
      <c r="BA112" s="781"/>
      <c r="BB112" s="781"/>
      <c r="BC112" s="781"/>
      <c r="BD112" s="781"/>
      <c r="BE112" s="781"/>
      <c r="BF112" s="781"/>
      <c r="BG112" s="781"/>
      <c r="BH112" s="781"/>
      <c r="BI112" s="781"/>
      <c r="BJ112" s="781"/>
      <c r="BK112" s="781"/>
      <c r="BL112" s="781"/>
      <c r="BM112" s="781"/>
      <c r="BN112" s="781"/>
      <c r="BO112" s="781"/>
      <c r="BP112" s="782"/>
      <c r="BQ112" s="845">
        <v>8763041</v>
      </c>
      <c r="BR112" s="846"/>
      <c r="BS112" s="846"/>
      <c r="BT112" s="846"/>
      <c r="BU112" s="846"/>
      <c r="BV112" s="846">
        <v>8289209</v>
      </c>
      <c r="BW112" s="846"/>
      <c r="BX112" s="846"/>
      <c r="BY112" s="846"/>
      <c r="BZ112" s="846"/>
      <c r="CA112" s="846">
        <v>7845002</v>
      </c>
      <c r="CB112" s="846"/>
      <c r="CC112" s="846"/>
      <c r="CD112" s="846"/>
      <c r="CE112" s="846"/>
      <c r="CF112" s="904">
        <v>135.80000000000001</v>
      </c>
      <c r="CG112" s="905"/>
      <c r="CH112" s="905"/>
      <c r="CI112" s="905"/>
      <c r="CJ112" s="905"/>
      <c r="CK112" s="956"/>
      <c r="CL112" s="850"/>
      <c r="CM112" s="844" t="s">
        <v>442</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435</v>
      </c>
      <c r="DH112" s="846"/>
      <c r="DI112" s="846"/>
      <c r="DJ112" s="846"/>
      <c r="DK112" s="846"/>
      <c r="DL112" s="846" t="s">
        <v>393</v>
      </c>
      <c r="DM112" s="846"/>
      <c r="DN112" s="846"/>
      <c r="DO112" s="846"/>
      <c r="DP112" s="846"/>
      <c r="DQ112" s="846" t="s">
        <v>435</v>
      </c>
      <c r="DR112" s="846"/>
      <c r="DS112" s="846"/>
      <c r="DT112" s="846"/>
      <c r="DU112" s="846"/>
      <c r="DV112" s="823" t="s">
        <v>393</v>
      </c>
      <c r="DW112" s="823"/>
      <c r="DX112" s="823"/>
      <c r="DY112" s="823"/>
      <c r="DZ112" s="824"/>
    </row>
    <row r="113" spans="1:130" s="226" customFormat="1" ht="26.25" customHeight="1" x14ac:dyDescent="0.15">
      <c r="A113" s="943"/>
      <c r="B113" s="944"/>
      <c r="C113" s="781" t="s">
        <v>443</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765946</v>
      </c>
      <c r="AB113" s="948"/>
      <c r="AC113" s="948"/>
      <c r="AD113" s="948"/>
      <c r="AE113" s="949"/>
      <c r="AF113" s="950">
        <v>797680</v>
      </c>
      <c r="AG113" s="948"/>
      <c r="AH113" s="948"/>
      <c r="AI113" s="948"/>
      <c r="AJ113" s="949"/>
      <c r="AK113" s="950">
        <v>811678</v>
      </c>
      <c r="AL113" s="948"/>
      <c r="AM113" s="948"/>
      <c r="AN113" s="948"/>
      <c r="AO113" s="949"/>
      <c r="AP113" s="951">
        <v>14</v>
      </c>
      <c r="AQ113" s="952"/>
      <c r="AR113" s="952"/>
      <c r="AS113" s="952"/>
      <c r="AT113" s="953"/>
      <c r="AU113" s="961"/>
      <c r="AV113" s="962"/>
      <c r="AW113" s="962"/>
      <c r="AX113" s="962"/>
      <c r="AY113" s="962"/>
      <c r="AZ113" s="844" t="s">
        <v>444</v>
      </c>
      <c r="BA113" s="781"/>
      <c r="BB113" s="781"/>
      <c r="BC113" s="781"/>
      <c r="BD113" s="781"/>
      <c r="BE113" s="781"/>
      <c r="BF113" s="781"/>
      <c r="BG113" s="781"/>
      <c r="BH113" s="781"/>
      <c r="BI113" s="781"/>
      <c r="BJ113" s="781"/>
      <c r="BK113" s="781"/>
      <c r="BL113" s="781"/>
      <c r="BM113" s="781"/>
      <c r="BN113" s="781"/>
      <c r="BO113" s="781"/>
      <c r="BP113" s="782"/>
      <c r="BQ113" s="845">
        <v>206311</v>
      </c>
      <c r="BR113" s="846"/>
      <c r="BS113" s="846"/>
      <c r="BT113" s="846"/>
      <c r="BU113" s="846"/>
      <c r="BV113" s="846">
        <v>214720</v>
      </c>
      <c r="BW113" s="846"/>
      <c r="BX113" s="846"/>
      <c r="BY113" s="846"/>
      <c r="BZ113" s="846"/>
      <c r="CA113" s="846">
        <v>174418</v>
      </c>
      <c r="CB113" s="846"/>
      <c r="CC113" s="846"/>
      <c r="CD113" s="846"/>
      <c r="CE113" s="846"/>
      <c r="CF113" s="904">
        <v>3</v>
      </c>
      <c r="CG113" s="905"/>
      <c r="CH113" s="905"/>
      <c r="CI113" s="905"/>
      <c r="CJ113" s="905"/>
      <c r="CK113" s="956"/>
      <c r="CL113" s="850"/>
      <c r="CM113" s="844" t="s">
        <v>445</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435</v>
      </c>
      <c r="DH113" s="809"/>
      <c r="DI113" s="809"/>
      <c r="DJ113" s="809"/>
      <c r="DK113" s="810"/>
      <c r="DL113" s="811" t="s">
        <v>435</v>
      </c>
      <c r="DM113" s="809"/>
      <c r="DN113" s="809"/>
      <c r="DO113" s="809"/>
      <c r="DP113" s="810"/>
      <c r="DQ113" s="811" t="s">
        <v>393</v>
      </c>
      <c r="DR113" s="809"/>
      <c r="DS113" s="809"/>
      <c r="DT113" s="809"/>
      <c r="DU113" s="810"/>
      <c r="DV113" s="853" t="s">
        <v>393</v>
      </c>
      <c r="DW113" s="854"/>
      <c r="DX113" s="854"/>
      <c r="DY113" s="854"/>
      <c r="DZ113" s="855"/>
    </row>
    <row r="114" spans="1:130" s="226" customFormat="1" ht="26.25" customHeight="1" x14ac:dyDescent="0.15">
      <c r="A114" s="943"/>
      <c r="B114" s="944"/>
      <c r="C114" s="781" t="s">
        <v>446</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50477</v>
      </c>
      <c r="AB114" s="809"/>
      <c r="AC114" s="809"/>
      <c r="AD114" s="809"/>
      <c r="AE114" s="810"/>
      <c r="AF114" s="811">
        <v>47451</v>
      </c>
      <c r="AG114" s="809"/>
      <c r="AH114" s="809"/>
      <c r="AI114" s="809"/>
      <c r="AJ114" s="810"/>
      <c r="AK114" s="811">
        <v>51686</v>
      </c>
      <c r="AL114" s="809"/>
      <c r="AM114" s="809"/>
      <c r="AN114" s="809"/>
      <c r="AO114" s="810"/>
      <c r="AP114" s="853">
        <v>0.9</v>
      </c>
      <c r="AQ114" s="854"/>
      <c r="AR114" s="854"/>
      <c r="AS114" s="854"/>
      <c r="AT114" s="855"/>
      <c r="AU114" s="961"/>
      <c r="AV114" s="962"/>
      <c r="AW114" s="962"/>
      <c r="AX114" s="962"/>
      <c r="AY114" s="962"/>
      <c r="AZ114" s="844" t="s">
        <v>447</v>
      </c>
      <c r="BA114" s="781"/>
      <c r="BB114" s="781"/>
      <c r="BC114" s="781"/>
      <c r="BD114" s="781"/>
      <c r="BE114" s="781"/>
      <c r="BF114" s="781"/>
      <c r="BG114" s="781"/>
      <c r="BH114" s="781"/>
      <c r="BI114" s="781"/>
      <c r="BJ114" s="781"/>
      <c r="BK114" s="781"/>
      <c r="BL114" s="781"/>
      <c r="BM114" s="781"/>
      <c r="BN114" s="781"/>
      <c r="BO114" s="781"/>
      <c r="BP114" s="782"/>
      <c r="BQ114" s="845">
        <v>425188</v>
      </c>
      <c r="BR114" s="846"/>
      <c r="BS114" s="846"/>
      <c r="BT114" s="846"/>
      <c r="BU114" s="846"/>
      <c r="BV114" s="846">
        <v>527755</v>
      </c>
      <c r="BW114" s="846"/>
      <c r="BX114" s="846"/>
      <c r="BY114" s="846"/>
      <c r="BZ114" s="846"/>
      <c r="CA114" s="846">
        <v>527698</v>
      </c>
      <c r="CB114" s="846"/>
      <c r="CC114" s="846"/>
      <c r="CD114" s="846"/>
      <c r="CE114" s="846"/>
      <c r="CF114" s="904">
        <v>9.1</v>
      </c>
      <c r="CG114" s="905"/>
      <c r="CH114" s="905"/>
      <c r="CI114" s="905"/>
      <c r="CJ114" s="905"/>
      <c r="CK114" s="956"/>
      <c r="CL114" s="850"/>
      <c r="CM114" s="844" t="s">
        <v>448</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435</v>
      </c>
      <c r="DH114" s="809"/>
      <c r="DI114" s="809"/>
      <c r="DJ114" s="809"/>
      <c r="DK114" s="810"/>
      <c r="DL114" s="811" t="s">
        <v>435</v>
      </c>
      <c r="DM114" s="809"/>
      <c r="DN114" s="809"/>
      <c r="DO114" s="809"/>
      <c r="DP114" s="810"/>
      <c r="DQ114" s="811" t="s">
        <v>435</v>
      </c>
      <c r="DR114" s="809"/>
      <c r="DS114" s="809"/>
      <c r="DT114" s="809"/>
      <c r="DU114" s="810"/>
      <c r="DV114" s="853" t="s">
        <v>393</v>
      </c>
      <c r="DW114" s="854"/>
      <c r="DX114" s="854"/>
      <c r="DY114" s="854"/>
      <c r="DZ114" s="855"/>
    </row>
    <row r="115" spans="1:130" s="226" customFormat="1" ht="26.25" customHeight="1" x14ac:dyDescent="0.15">
      <c r="A115" s="943"/>
      <c r="B115" s="944"/>
      <c r="C115" s="781" t="s">
        <v>449</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t="s">
        <v>435</v>
      </c>
      <c r="AB115" s="948"/>
      <c r="AC115" s="948"/>
      <c r="AD115" s="948"/>
      <c r="AE115" s="949"/>
      <c r="AF115" s="950" t="s">
        <v>435</v>
      </c>
      <c r="AG115" s="948"/>
      <c r="AH115" s="948"/>
      <c r="AI115" s="948"/>
      <c r="AJ115" s="949"/>
      <c r="AK115" s="950" t="s">
        <v>435</v>
      </c>
      <c r="AL115" s="948"/>
      <c r="AM115" s="948"/>
      <c r="AN115" s="948"/>
      <c r="AO115" s="949"/>
      <c r="AP115" s="951" t="s">
        <v>393</v>
      </c>
      <c r="AQ115" s="952"/>
      <c r="AR115" s="952"/>
      <c r="AS115" s="952"/>
      <c r="AT115" s="953"/>
      <c r="AU115" s="961"/>
      <c r="AV115" s="962"/>
      <c r="AW115" s="962"/>
      <c r="AX115" s="962"/>
      <c r="AY115" s="962"/>
      <c r="AZ115" s="844" t="s">
        <v>450</v>
      </c>
      <c r="BA115" s="781"/>
      <c r="BB115" s="781"/>
      <c r="BC115" s="781"/>
      <c r="BD115" s="781"/>
      <c r="BE115" s="781"/>
      <c r="BF115" s="781"/>
      <c r="BG115" s="781"/>
      <c r="BH115" s="781"/>
      <c r="BI115" s="781"/>
      <c r="BJ115" s="781"/>
      <c r="BK115" s="781"/>
      <c r="BL115" s="781"/>
      <c r="BM115" s="781"/>
      <c r="BN115" s="781"/>
      <c r="BO115" s="781"/>
      <c r="BP115" s="782"/>
      <c r="BQ115" s="845">
        <v>551153</v>
      </c>
      <c r="BR115" s="846"/>
      <c r="BS115" s="846"/>
      <c r="BT115" s="846"/>
      <c r="BU115" s="846"/>
      <c r="BV115" s="846">
        <v>509987</v>
      </c>
      <c r="BW115" s="846"/>
      <c r="BX115" s="846"/>
      <c r="BY115" s="846"/>
      <c r="BZ115" s="846"/>
      <c r="CA115" s="846">
        <v>611727</v>
      </c>
      <c r="CB115" s="846"/>
      <c r="CC115" s="846"/>
      <c r="CD115" s="846"/>
      <c r="CE115" s="846"/>
      <c r="CF115" s="904">
        <v>10.6</v>
      </c>
      <c r="CG115" s="905"/>
      <c r="CH115" s="905"/>
      <c r="CI115" s="905"/>
      <c r="CJ115" s="905"/>
      <c r="CK115" s="956"/>
      <c r="CL115" s="850"/>
      <c r="CM115" s="844" t="s">
        <v>451</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393</v>
      </c>
      <c r="DH115" s="809"/>
      <c r="DI115" s="809"/>
      <c r="DJ115" s="809"/>
      <c r="DK115" s="810"/>
      <c r="DL115" s="811" t="s">
        <v>393</v>
      </c>
      <c r="DM115" s="809"/>
      <c r="DN115" s="809"/>
      <c r="DO115" s="809"/>
      <c r="DP115" s="810"/>
      <c r="DQ115" s="811" t="s">
        <v>393</v>
      </c>
      <c r="DR115" s="809"/>
      <c r="DS115" s="809"/>
      <c r="DT115" s="809"/>
      <c r="DU115" s="810"/>
      <c r="DV115" s="853" t="s">
        <v>393</v>
      </c>
      <c r="DW115" s="854"/>
      <c r="DX115" s="854"/>
      <c r="DY115" s="854"/>
      <c r="DZ115" s="855"/>
    </row>
    <row r="116" spans="1:130" s="226" customFormat="1" ht="26.25" customHeight="1" x14ac:dyDescent="0.15">
      <c r="A116" s="945"/>
      <c r="B116" s="946"/>
      <c r="C116" s="868" t="s">
        <v>452</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435</v>
      </c>
      <c r="AB116" s="809"/>
      <c r="AC116" s="809"/>
      <c r="AD116" s="809"/>
      <c r="AE116" s="810"/>
      <c r="AF116" s="811" t="s">
        <v>435</v>
      </c>
      <c r="AG116" s="809"/>
      <c r="AH116" s="809"/>
      <c r="AI116" s="809"/>
      <c r="AJ116" s="810"/>
      <c r="AK116" s="811" t="s">
        <v>393</v>
      </c>
      <c r="AL116" s="809"/>
      <c r="AM116" s="809"/>
      <c r="AN116" s="809"/>
      <c r="AO116" s="810"/>
      <c r="AP116" s="853" t="s">
        <v>393</v>
      </c>
      <c r="AQ116" s="854"/>
      <c r="AR116" s="854"/>
      <c r="AS116" s="854"/>
      <c r="AT116" s="855"/>
      <c r="AU116" s="961"/>
      <c r="AV116" s="962"/>
      <c r="AW116" s="962"/>
      <c r="AX116" s="962"/>
      <c r="AY116" s="962"/>
      <c r="AZ116" s="938" t="s">
        <v>453</v>
      </c>
      <c r="BA116" s="939"/>
      <c r="BB116" s="939"/>
      <c r="BC116" s="939"/>
      <c r="BD116" s="939"/>
      <c r="BE116" s="939"/>
      <c r="BF116" s="939"/>
      <c r="BG116" s="939"/>
      <c r="BH116" s="939"/>
      <c r="BI116" s="939"/>
      <c r="BJ116" s="939"/>
      <c r="BK116" s="939"/>
      <c r="BL116" s="939"/>
      <c r="BM116" s="939"/>
      <c r="BN116" s="939"/>
      <c r="BO116" s="939"/>
      <c r="BP116" s="940"/>
      <c r="BQ116" s="845" t="s">
        <v>435</v>
      </c>
      <c r="BR116" s="846"/>
      <c r="BS116" s="846"/>
      <c r="BT116" s="846"/>
      <c r="BU116" s="846"/>
      <c r="BV116" s="846" t="s">
        <v>435</v>
      </c>
      <c r="BW116" s="846"/>
      <c r="BX116" s="846"/>
      <c r="BY116" s="846"/>
      <c r="BZ116" s="846"/>
      <c r="CA116" s="846" t="s">
        <v>435</v>
      </c>
      <c r="CB116" s="846"/>
      <c r="CC116" s="846"/>
      <c r="CD116" s="846"/>
      <c r="CE116" s="846"/>
      <c r="CF116" s="904" t="s">
        <v>393</v>
      </c>
      <c r="CG116" s="905"/>
      <c r="CH116" s="905"/>
      <c r="CI116" s="905"/>
      <c r="CJ116" s="905"/>
      <c r="CK116" s="956"/>
      <c r="CL116" s="850"/>
      <c r="CM116" s="844" t="s">
        <v>454</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435</v>
      </c>
      <c r="DH116" s="809"/>
      <c r="DI116" s="809"/>
      <c r="DJ116" s="809"/>
      <c r="DK116" s="810"/>
      <c r="DL116" s="811" t="s">
        <v>435</v>
      </c>
      <c r="DM116" s="809"/>
      <c r="DN116" s="809"/>
      <c r="DO116" s="809"/>
      <c r="DP116" s="810"/>
      <c r="DQ116" s="811" t="s">
        <v>393</v>
      </c>
      <c r="DR116" s="809"/>
      <c r="DS116" s="809"/>
      <c r="DT116" s="809"/>
      <c r="DU116" s="810"/>
      <c r="DV116" s="853" t="s">
        <v>435</v>
      </c>
      <c r="DW116" s="854"/>
      <c r="DX116" s="854"/>
      <c r="DY116" s="854"/>
      <c r="DZ116" s="855"/>
    </row>
    <row r="117" spans="1:130" s="226" customFormat="1" ht="26.25" customHeight="1" x14ac:dyDescent="0.15">
      <c r="A117" s="924" t="s">
        <v>188</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455</v>
      </c>
      <c r="Z117" s="926"/>
      <c r="AA117" s="931">
        <v>1914085</v>
      </c>
      <c r="AB117" s="932"/>
      <c r="AC117" s="932"/>
      <c r="AD117" s="932"/>
      <c r="AE117" s="933"/>
      <c r="AF117" s="934">
        <v>1963829</v>
      </c>
      <c r="AG117" s="932"/>
      <c r="AH117" s="932"/>
      <c r="AI117" s="932"/>
      <c r="AJ117" s="933"/>
      <c r="AK117" s="934">
        <v>2081390</v>
      </c>
      <c r="AL117" s="932"/>
      <c r="AM117" s="932"/>
      <c r="AN117" s="932"/>
      <c r="AO117" s="933"/>
      <c r="AP117" s="935"/>
      <c r="AQ117" s="936"/>
      <c r="AR117" s="936"/>
      <c r="AS117" s="936"/>
      <c r="AT117" s="937"/>
      <c r="AU117" s="961"/>
      <c r="AV117" s="962"/>
      <c r="AW117" s="962"/>
      <c r="AX117" s="962"/>
      <c r="AY117" s="962"/>
      <c r="AZ117" s="892" t="s">
        <v>456</v>
      </c>
      <c r="BA117" s="893"/>
      <c r="BB117" s="893"/>
      <c r="BC117" s="893"/>
      <c r="BD117" s="893"/>
      <c r="BE117" s="893"/>
      <c r="BF117" s="893"/>
      <c r="BG117" s="893"/>
      <c r="BH117" s="893"/>
      <c r="BI117" s="893"/>
      <c r="BJ117" s="893"/>
      <c r="BK117" s="893"/>
      <c r="BL117" s="893"/>
      <c r="BM117" s="893"/>
      <c r="BN117" s="893"/>
      <c r="BO117" s="893"/>
      <c r="BP117" s="894"/>
      <c r="BQ117" s="845" t="s">
        <v>393</v>
      </c>
      <c r="BR117" s="846"/>
      <c r="BS117" s="846"/>
      <c r="BT117" s="846"/>
      <c r="BU117" s="846"/>
      <c r="BV117" s="846" t="s">
        <v>393</v>
      </c>
      <c r="BW117" s="846"/>
      <c r="BX117" s="846"/>
      <c r="BY117" s="846"/>
      <c r="BZ117" s="846"/>
      <c r="CA117" s="846" t="s">
        <v>393</v>
      </c>
      <c r="CB117" s="846"/>
      <c r="CC117" s="846"/>
      <c r="CD117" s="846"/>
      <c r="CE117" s="846"/>
      <c r="CF117" s="904" t="s">
        <v>393</v>
      </c>
      <c r="CG117" s="905"/>
      <c r="CH117" s="905"/>
      <c r="CI117" s="905"/>
      <c r="CJ117" s="905"/>
      <c r="CK117" s="956"/>
      <c r="CL117" s="850"/>
      <c r="CM117" s="844" t="s">
        <v>457</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127</v>
      </c>
      <c r="DH117" s="809"/>
      <c r="DI117" s="809"/>
      <c r="DJ117" s="809"/>
      <c r="DK117" s="810"/>
      <c r="DL117" s="811" t="s">
        <v>393</v>
      </c>
      <c r="DM117" s="809"/>
      <c r="DN117" s="809"/>
      <c r="DO117" s="809"/>
      <c r="DP117" s="810"/>
      <c r="DQ117" s="811" t="s">
        <v>127</v>
      </c>
      <c r="DR117" s="809"/>
      <c r="DS117" s="809"/>
      <c r="DT117" s="809"/>
      <c r="DU117" s="810"/>
      <c r="DV117" s="853" t="s">
        <v>393</v>
      </c>
      <c r="DW117" s="854"/>
      <c r="DX117" s="854"/>
      <c r="DY117" s="854"/>
      <c r="DZ117" s="855"/>
    </row>
    <row r="118" spans="1:130" s="226" customFormat="1" ht="26.25" customHeight="1" x14ac:dyDescent="0.15">
      <c r="A118" s="924" t="s">
        <v>430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427</v>
      </c>
      <c r="AB118" s="925"/>
      <c r="AC118" s="925"/>
      <c r="AD118" s="925"/>
      <c r="AE118" s="926"/>
      <c r="AF118" s="927" t="s">
        <v>428</v>
      </c>
      <c r="AG118" s="925"/>
      <c r="AH118" s="925"/>
      <c r="AI118" s="925"/>
      <c r="AJ118" s="926"/>
      <c r="AK118" s="927" t="s">
        <v>306</v>
      </c>
      <c r="AL118" s="925"/>
      <c r="AM118" s="925"/>
      <c r="AN118" s="925"/>
      <c r="AO118" s="926"/>
      <c r="AP118" s="928" t="s">
        <v>429</v>
      </c>
      <c r="AQ118" s="929"/>
      <c r="AR118" s="929"/>
      <c r="AS118" s="929"/>
      <c r="AT118" s="930"/>
      <c r="AU118" s="961"/>
      <c r="AV118" s="962"/>
      <c r="AW118" s="962"/>
      <c r="AX118" s="962"/>
      <c r="AY118" s="962"/>
      <c r="AZ118" s="867" t="s">
        <v>458</v>
      </c>
      <c r="BA118" s="868"/>
      <c r="BB118" s="868"/>
      <c r="BC118" s="868"/>
      <c r="BD118" s="868"/>
      <c r="BE118" s="868"/>
      <c r="BF118" s="868"/>
      <c r="BG118" s="868"/>
      <c r="BH118" s="868"/>
      <c r="BI118" s="868"/>
      <c r="BJ118" s="868"/>
      <c r="BK118" s="868"/>
      <c r="BL118" s="868"/>
      <c r="BM118" s="868"/>
      <c r="BN118" s="868"/>
      <c r="BO118" s="868"/>
      <c r="BP118" s="869"/>
      <c r="BQ118" s="908" t="s">
        <v>127</v>
      </c>
      <c r="BR118" s="874"/>
      <c r="BS118" s="874"/>
      <c r="BT118" s="874"/>
      <c r="BU118" s="874"/>
      <c r="BV118" s="874" t="s">
        <v>127</v>
      </c>
      <c r="BW118" s="874"/>
      <c r="BX118" s="874"/>
      <c r="BY118" s="874"/>
      <c r="BZ118" s="874"/>
      <c r="CA118" s="874" t="s">
        <v>393</v>
      </c>
      <c r="CB118" s="874"/>
      <c r="CC118" s="874"/>
      <c r="CD118" s="874"/>
      <c r="CE118" s="874"/>
      <c r="CF118" s="904" t="s">
        <v>393</v>
      </c>
      <c r="CG118" s="905"/>
      <c r="CH118" s="905"/>
      <c r="CI118" s="905"/>
      <c r="CJ118" s="905"/>
      <c r="CK118" s="956"/>
      <c r="CL118" s="850"/>
      <c r="CM118" s="844" t="s">
        <v>459</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393</v>
      </c>
      <c r="DH118" s="809"/>
      <c r="DI118" s="809"/>
      <c r="DJ118" s="809"/>
      <c r="DK118" s="810"/>
      <c r="DL118" s="811" t="s">
        <v>127</v>
      </c>
      <c r="DM118" s="809"/>
      <c r="DN118" s="809"/>
      <c r="DO118" s="809"/>
      <c r="DP118" s="810"/>
      <c r="DQ118" s="811" t="s">
        <v>393</v>
      </c>
      <c r="DR118" s="809"/>
      <c r="DS118" s="809"/>
      <c r="DT118" s="809"/>
      <c r="DU118" s="810"/>
      <c r="DV118" s="853" t="s">
        <v>127</v>
      </c>
      <c r="DW118" s="854"/>
      <c r="DX118" s="854"/>
      <c r="DY118" s="854"/>
      <c r="DZ118" s="855"/>
    </row>
    <row r="119" spans="1:130" s="226" customFormat="1" ht="26.25" customHeight="1" x14ac:dyDescent="0.15">
      <c r="A119" s="847" t="s">
        <v>433</v>
      </c>
      <c r="B119" s="848"/>
      <c r="C119" s="889" t="s">
        <v>434</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393</v>
      </c>
      <c r="AB119" s="918"/>
      <c r="AC119" s="918"/>
      <c r="AD119" s="918"/>
      <c r="AE119" s="919"/>
      <c r="AF119" s="920" t="s">
        <v>127</v>
      </c>
      <c r="AG119" s="918"/>
      <c r="AH119" s="918"/>
      <c r="AI119" s="918"/>
      <c r="AJ119" s="919"/>
      <c r="AK119" s="920" t="s">
        <v>127</v>
      </c>
      <c r="AL119" s="918"/>
      <c r="AM119" s="918"/>
      <c r="AN119" s="918"/>
      <c r="AO119" s="919"/>
      <c r="AP119" s="921" t="s">
        <v>127</v>
      </c>
      <c r="AQ119" s="922"/>
      <c r="AR119" s="922"/>
      <c r="AS119" s="922"/>
      <c r="AT119" s="923"/>
      <c r="AU119" s="963"/>
      <c r="AV119" s="964"/>
      <c r="AW119" s="964"/>
      <c r="AX119" s="964"/>
      <c r="AY119" s="964"/>
      <c r="AZ119" s="247" t="s">
        <v>188</v>
      </c>
      <c r="BA119" s="247"/>
      <c r="BB119" s="247"/>
      <c r="BC119" s="247"/>
      <c r="BD119" s="247"/>
      <c r="BE119" s="247"/>
      <c r="BF119" s="247"/>
      <c r="BG119" s="247"/>
      <c r="BH119" s="247"/>
      <c r="BI119" s="247"/>
      <c r="BJ119" s="247"/>
      <c r="BK119" s="247"/>
      <c r="BL119" s="247"/>
      <c r="BM119" s="247"/>
      <c r="BN119" s="247"/>
      <c r="BO119" s="906" t="s">
        <v>460</v>
      </c>
      <c r="BP119" s="907"/>
      <c r="BQ119" s="908">
        <v>22827751</v>
      </c>
      <c r="BR119" s="874"/>
      <c r="BS119" s="874"/>
      <c r="BT119" s="874"/>
      <c r="BU119" s="874"/>
      <c r="BV119" s="874">
        <v>25398670</v>
      </c>
      <c r="BW119" s="874"/>
      <c r="BX119" s="874"/>
      <c r="BY119" s="874"/>
      <c r="BZ119" s="874"/>
      <c r="CA119" s="874">
        <v>25047309</v>
      </c>
      <c r="CB119" s="874"/>
      <c r="CC119" s="874"/>
      <c r="CD119" s="874"/>
      <c r="CE119" s="874"/>
      <c r="CF119" s="777"/>
      <c r="CG119" s="778"/>
      <c r="CH119" s="778"/>
      <c r="CI119" s="778"/>
      <c r="CJ119" s="863"/>
      <c r="CK119" s="957"/>
      <c r="CL119" s="852"/>
      <c r="CM119" s="867" t="s">
        <v>461</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393</v>
      </c>
      <c r="DH119" s="793"/>
      <c r="DI119" s="793"/>
      <c r="DJ119" s="793"/>
      <c r="DK119" s="794"/>
      <c r="DL119" s="795" t="s">
        <v>127</v>
      </c>
      <c r="DM119" s="793"/>
      <c r="DN119" s="793"/>
      <c r="DO119" s="793"/>
      <c r="DP119" s="794"/>
      <c r="DQ119" s="795" t="s">
        <v>393</v>
      </c>
      <c r="DR119" s="793"/>
      <c r="DS119" s="793"/>
      <c r="DT119" s="793"/>
      <c r="DU119" s="794"/>
      <c r="DV119" s="877" t="s">
        <v>393</v>
      </c>
      <c r="DW119" s="878"/>
      <c r="DX119" s="878"/>
      <c r="DY119" s="878"/>
      <c r="DZ119" s="879"/>
    </row>
    <row r="120" spans="1:130" s="226" customFormat="1" ht="26.25" customHeight="1" x14ac:dyDescent="0.15">
      <c r="A120" s="849"/>
      <c r="B120" s="850"/>
      <c r="C120" s="844" t="s">
        <v>438</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127</v>
      </c>
      <c r="AB120" s="809"/>
      <c r="AC120" s="809"/>
      <c r="AD120" s="809"/>
      <c r="AE120" s="810"/>
      <c r="AF120" s="811" t="s">
        <v>127</v>
      </c>
      <c r="AG120" s="809"/>
      <c r="AH120" s="809"/>
      <c r="AI120" s="809"/>
      <c r="AJ120" s="810"/>
      <c r="AK120" s="811" t="s">
        <v>127</v>
      </c>
      <c r="AL120" s="809"/>
      <c r="AM120" s="809"/>
      <c r="AN120" s="809"/>
      <c r="AO120" s="810"/>
      <c r="AP120" s="853" t="s">
        <v>393</v>
      </c>
      <c r="AQ120" s="854"/>
      <c r="AR120" s="854"/>
      <c r="AS120" s="854"/>
      <c r="AT120" s="855"/>
      <c r="AU120" s="909" t="s">
        <v>462</v>
      </c>
      <c r="AV120" s="910"/>
      <c r="AW120" s="910"/>
      <c r="AX120" s="910"/>
      <c r="AY120" s="911"/>
      <c r="AZ120" s="889" t="s">
        <v>463</v>
      </c>
      <c r="BA120" s="837"/>
      <c r="BB120" s="837"/>
      <c r="BC120" s="837"/>
      <c r="BD120" s="837"/>
      <c r="BE120" s="837"/>
      <c r="BF120" s="837"/>
      <c r="BG120" s="837"/>
      <c r="BH120" s="837"/>
      <c r="BI120" s="837"/>
      <c r="BJ120" s="837"/>
      <c r="BK120" s="837"/>
      <c r="BL120" s="837"/>
      <c r="BM120" s="837"/>
      <c r="BN120" s="837"/>
      <c r="BO120" s="837"/>
      <c r="BP120" s="838"/>
      <c r="BQ120" s="890">
        <v>3500099</v>
      </c>
      <c r="BR120" s="871"/>
      <c r="BS120" s="871"/>
      <c r="BT120" s="871"/>
      <c r="BU120" s="871"/>
      <c r="BV120" s="871">
        <v>3191754</v>
      </c>
      <c r="BW120" s="871"/>
      <c r="BX120" s="871"/>
      <c r="BY120" s="871"/>
      <c r="BZ120" s="871"/>
      <c r="CA120" s="871">
        <v>3078607</v>
      </c>
      <c r="CB120" s="871"/>
      <c r="CC120" s="871"/>
      <c r="CD120" s="871"/>
      <c r="CE120" s="871"/>
      <c r="CF120" s="895">
        <v>53.3</v>
      </c>
      <c r="CG120" s="896"/>
      <c r="CH120" s="896"/>
      <c r="CI120" s="896"/>
      <c r="CJ120" s="896"/>
      <c r="CK120" s="897" t="s">
        <v>464</v>
      </c>
      <c r="CL120" s="881"/>
      <c r="CM120" s="881"/>
      <c r="CN120" s="881"/>
      <c r="CO120" s="882"/>
      <c r="CP120" s="901" t="s">
        <v>407</v>
      </c>
      <c r="CQ120" s="902"/>
      <c r="CR120" s="902"/>
      <c r="CS120" s="902"/>
      <c r="CT120" s="902"/>
      <c r="CU120" s="902"/>
      <c r="CV120" s="902"/>
      <c r="CW120" s="902"/>
      <c r="CX120" s="902"/>
      <c r="CY120" s="902"/>
      <c r="CZ120" s="902"/>
      <c r="DA120" s="902"/>
      <c r="DB120" s="902"/>
      <c r="DC120" s="902"/>
      <c r="DD120" s="902"/>
      <c r="DE120" s="902"/>
      <c r="DF120" s="903"/>
      <c r="DG120" s="890">
        <v>6877668</v>
      </c>
      <c r="DH120" s="871"/>
      <c r="DI120" s="871"/>
      <c r="DJ120" s="871"/>
      <c r="DK120" s="871"/>
      <c r="DL120" s="871">
        <v>6479999</v>
      </c>
      <c r="DM120" s="871"/>
      <c r="DN120" s="871"/>
      <c r="DO120" s="871"/>
      <c r="DP120" s="871"/>
      <c r="DQ120" s="871">
        <v>6248734</v>
      </c>
      <c r="DR120" s="871"/>
      <c r="DS120" s="871"/>
      <c r="DT120" s="871"/>
      <c r="DU120" s="871"/>
      <c r="DV120" s="872">
        <v>108.2</v>
      </c>
      <c r="DW120" s="872"/>
      <c r="DX120" s="872"/>
      <c r="DY120" s="872"/>
      <c r="DZ120" s="873"/>
    </row>
    <row r="121" spans="1:130" s="226" customFormat="1" ht="26.25" customHeight="1" x14ac:dyDescent="0.15">
      <c r="A121" s="849"/>
      <c r="B121" s="850"/>
      <c r="C121" s="892" t="s">
        <v>465</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393</v>
      </c>
      <c r="AB121" s="809"/>
      <c r="AC121" s="809"/>
      <c r="AD121" s="809"/>
      <c r="AE121" s="810"/>
      <c r="AF121" s="811" t="s">
        <v>393</v>
      </c>
      <c r="AG121" s="809"/>
      <c r="AH121" s="809"/>
      <c r="AI121" s="809"/>
      <c r="AJ121" s="810"/>
      <c r="AK121" s="811" t="s">
        <v>127</v>
      </c>
      <c r="AL121" s="809"/>
      <c r="AM121" s="809"/>
      <c r="AN121" s="809"/>
      <c r="AO121" s="810"/>
      <c r="AP121" s="853" t="s">
        <v>127</v>
      </c>
      <c r="AQ121" s="854"/>
      <c r="AR121" s="854"/>
      <c r="AS121" s="854"/>
      <c r="AT121" s="855"/>
      <c r="AU121" s="912"/>
      <c r="AV121" s="913"/>
      <c r="AW121" s="913"/>
      <c r="AX121" s="913"/>
      <c r="AY121" s="914"/>
      <c r="AZ121" s="844" t="s">
        <v>466</v>
      </c>
      <c r="BA121" s="781"/>
      <c r="BB121" s="781"/>
      <c r="BC121" s="781"/>
      <c r="BD121" s="781"/>
      <c r="BE121" s="781"/>
      <c r="BF121" s="781"/>
      <c r="BG121" s="781"/>
      <c r="BH121" s="781"/>
      <c r="BI121" s="781"/>
      <c r="BJ121" s="781"/>
      <c r="BK121" s="781"/>
      <c r="BL121" s="781"/>
      <c r="BM121" s="781"/>
      <c r="BN121" s="781"/>
      <c r="BO121" s="781"/>
      <c r="BP121" s="782"/>
      <c r="BQ121" s="845">
        <v>1830208</v>
      </c>
      <c r="BR121" s="846"/>
      <c r="BS121" s="846"/>
      <c r="BT121" s="846"/>
      <c r="BU121" s="846"/>
      <c r="BV121" s="846">
        <v>1724218</v>
      </c>
      <c r="BW121" s="846"/>
      <c r="BX121" s="846"/>
      <c r="BY121" s="846"/>
      <c r="BZ121" s="846"/>
      <c r="CA121" s="846">
        <v>1615666</v>
      </c>
      <c r="CB121" s="846"/>
      <c r="CC121" s="846"/>
      <c r="CD121" s="846"/>
      <c r="CE121" s="846"/>
      <c r="CF121" s="904">
        <v>28</v>
      </c>
      <c r="CG121" s="905"/>
      <c r="CH121" s="905"/>
      <c r="CI121" s="905"/>
      <c r="CJ121" s="905"/>
      <c r="CK121" s="898"/>
      <c r="CL121" s="884"/>
      <c r="CM121" s="884"/>
      <c r="CN121" s="884"/>
      <c r="CO121" s="885"/>
      <c r="CP121" s="864" t="s">
        <v>467</v>
      </c>
      <c r="CQ121" s="865"/>
      <c r="CR121" s="865"/>
      <c r="CS121" s="865"/>
      <c r="CT121" s="865"/>
      <c r="CU121" s="865"/>
      <c r="CV121" s="865"/>
      <c r="CW121" s="865"/>
      <c r="CX121" s="865"/>
      <c r="CY121" s="865"/>
      <c r="CZ121" s="865"/>
      <c r="DA121" s="865"/>
      <c r="DB121" s="865"/>
      <c r="DC121" s="865"/>
      <c r="DD121" s="865"/>
      <c r="DE121" s="865"/>
      <c r="DF121" s="866"/>
      <c r="DG121" s="845">
        <v>1885373</v>
      </c>
      <c r="DH121" s="846"/>
      <c r="DI121" s="846"/>
      <c r="DJ121" s="846"/>
      <c r="DK121" s="846"/>
      <c r="DL121" s="846">
        <v>1809210</v>
      </c>
      <c r="DM121" s="846"/>
      <c r="DN121" s="846"/>
      <c r="DO121" s="846"/>
      <c r="DP121" s="846"/>
      <c r="DQ121" s="846">
        <v>1596268</v>
      </c>
      <c r="DR121" s="846"/>
      <c r="DS121" s="846"/>
      <c r="DT121" s="846"/>
      <c r="DU121" s="846"/>
      <c r="DV121" s="823">
        <v>27.6</v>
      </c>
      <c r="DW121" s="823"/>
      <c r="DX121" s="823"/>
      <c r="DY121" s="823"/>
      <c r="DZ121" s="824"/>
    </row>
    <row r="122" spans="1:130" s="226" customFormat="1" ht="26.25" customHeight="1" x14ac:dyDescent="0.15">
      <c r="A122" s="849"/>
      <c r="B122" s="850"/>
      <c r="C122" s="844" t="s">
        <v>448</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127</v>
      </c>
      <c r="AB122" s="809"/>
      <c r="AC122" s="809"/>
      <c r="AD122" s="809"/>
      <c r="AE122" s="810"/>
      <c r="AF122" s="811" t="s">
        <v>127</v>
      </c>
      <c r="AG122" s="809"/>
      <c r="AH122" s="809"/>
      <c r="AI122" s="809"/>
      <c r="AJ122" s="810"/>
      <c r="AK122" s="811" t="s">
        <v>127</v>
      </c>
      <c r="AL122" s="809"/>
      <c r="AM122" s="809"/>
      <c r="AN122" s="809"/>
      <c r="AO122" s="810"/>
      <c r="AP122" s="853" t="s">
        <v>393</v>
      </c>
      <c r="AQ122" s="854"/>
      <c r="AR122" s="854"/>
      <c r="AS122" s="854"/>
      <c r="AT122" s="855"/>
      <c r="AU122" s="912"/>
      <c r="AV122" s="913"/>
      <c r="AW122" s="913"/>
      <c r="AX122" s="913"/>
      <c r="AY122" s="914"/>
      <c r="AZ122" s="867" t="s">
        <v>468</v>
      </c>
      <c r="BA122" s="868"/>
      <c r="BB122" s="868"/>
      <c r="BC122" s="868"/>
      <c r="BD122" s="868"/>
      <c r="BE122" s="868"/>
      <c r="BF122" s="868"/>
      <c r="BG122" s="868"/>
      <c r="BH122" s="868"/>
      <c r="BI122" s="868"/>
      <c r="BJ122" s="868"/>
      <c r="BK122" s="868"/>
      <c r="BL122" s="868"/>
      <c r="BM122" s="868"/>
      <c r="BN122" s="868"/>
      <c r="BO122" s="868"/>
      <c r="BP122" s="869"/>
      <c r="BQ122" s="908">
        <v>16276260</v>
      </c>
      <c r="BR122" s="874"/>
      <c r="BS122" s="874"/>
      <c r="BT122" s="874"/>
      <c r="BU122" s="874"/>
      <c r="BV122" s="874">
        <v>16448081</v>
      </c>
      <c r="BW122" s="874"/>
      <c r="BX122" s="874"/>
      <c r="BY122" s="874"/>
      <c r="BZ122" s="874"/>
      <c r="CA122" s="874">
        <v>16562439</v>
      </c>
      <c r="CB122" s="874"/>
      <c r="CC122" s="874"/>
      <c r="CD122" s="874"/>
      <c r="CE122" s="874"/>
      <c r="CF122" s="875">
        <v>286.7</v>
      </c>
      <c r="CG122" s="876"/>
      <c r="CH122" s="876"/>
      <c r="CI122" s="876"/>
      <c r="CJ122" s="876"/>
      <c r="CK122" s="898"/>
      <c r="CL122" s="884"/>
      <c r="CM122" s="884"/>
      <c r="CN122" s="884"/>
      <c r="CO122" s="885"/>
      <c r="CP122" s="864" t="s">
        <v>469</v>
      </c>
      <c r="CQ122" s="865"/>
      <c r="CR122" s="865"/>
      <c r="CS122" s="865"/>
      <c r="CT122" s="865"/>
      <c r="CU122" s="865"/>
      <c r="CV122" s="865"/>
      <c r="CW122" s="865"/>
      <c r="CX122" s="865"/>
      <c r="CY122" s="865"/>
      <c r="CZ122" s="865"/>
      <c r="DA122" s="865"/>
      <c r="DB122" s="865"/>
      <c r="DC122" s="865"/>
      <c r="DD122" s="865"/>
      <c r="DE122" s="865"/>
      <c r="DF122" s="866"/>
      <c r="DG122" s="845" t="s">
        <v>393</v>
      </c>
      <c r="DH122" s="846"/>
      <c r="DI122" s="846"/>
      <c r="DJ122" s="846"/>
      <c r="DK122" s="846"/>
      <c r="DL122" s="846" t="s">
        <v>393</v>
      </c>
      <c r="DM122" s="846"/>
      <c r="DN122" s="846"/>
      <c r="DO122" s="846"/>
      <c r="DP122" s="846"/>
      <c r="DQ122" s="846" t="s">
        <v>127</v>
      </c>
      <c r="DR122" s="846"/>
      <c r="DS122" s="846"/>
      <c r="DT122" s="846"/>
      <c r="DU122" s="846"/>
      <c r="DV122" s="823" t="s">
        <v>127</v>
      </c>
      <c r="DW122" s="823"/>
      <c r="DX122" s="823"/>
      <c r="DY122" s="823"/>
      <c r="DZ122" s="824"/>
    </row>
    <row r="123" spans="1:130" s="226" customFormat="1" ht="26.25" customHeight="1" x14ac:dyDescent="0.15">
      <c r="A123" s="849"/>
      <c r="B123" s="850"/>
      <c r="C123" s="844" t="s">
        <v>454</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393</v>
      </c>
      <c r="AB123" s="809"/>
      <c r="AC123" s="809"/>
      <c r="AD123" s="809"/>
      <c r="AE123" s="810"/>
      <c r="AF123" s="811" t="s">
        <v>127</v>
      </c>
      <c r="AG123" s="809"/>
      <c r="AH123" s="809"/>
      <c r="AI123" s="809"/>
      <c r="AJ123" s="810"/>
      <c r="AK123" s="811" t="s">
        <v>393</v>
      </c>
      <c r="AL123" s="809"/>
      <c r="AM123" s="809"/>
      <c r="AN123" s="809"/>
      <c r="AO123" s="810"/>
      <c r="AP123" s="853" t="s">
        <v>393</v>
      </c>
      <c r="AQ123" s="854"/>
      <c r="AR123" s="854"/>
      <c r="AS123" s="854"/>
      <c r="AT123" s="855"/>
      <c r="AU123" s="915"/>
      <c r="AV123" s="916"/>
      <c r="AW123" s="916"/>
      <c r="AX123" s="916"/>
      <c r="AY123" s="916"/>
      <c r="AZ123" s="247" t="s">
        <v>188</v>
      </c>
      <c r="BA123" s="247"/>
      <c r="BB123" s="247"/>
      <c r="BC123" s="247"/>
      <c r="BD123" s="247"/>
      <c r="BE123" s="247"/>
      <c r="BF123" s="247"/>
      <c r="BG123" s="247"/>
      <c r="BH123" s="247"/>
      <c r="BI123" s="247"/>
      <c r="BJ123" s="247"/>
      <c r="BK123" s="247"/>
      <c r="BL123" s="247"/>
      <c r="BM123" s="247"/>
      <c r="BN123" s="247"/>
      <c r="BO123" s="906" t="s">
        <v>470</v>
      </c>
      <c r="BP123" s="907"/>
      <c r="BQ123" s="861">
        <v>21606567</v>
      </c>
      <c r="BR123" s="862"/>
      <c r="BS123" s="862"/>
      <c r="BT123" s="862"/>
      <c r="BU123" s="862"/>
      <c r="BV123" s="862">
        <v>21364053</v>
      </c>
      <c r="BW123" s="862"/>
      <c r="BX123" s="862"/>
      <c r="BY123" s="862"/>
      <c r="BZ123" s="862"/>
      <c r="CA123" s="862">
        <v>21256712</v>
      </c>
      <c r="CB123" s="862"/>
      <c r="CC123" s="862"/>
      <c r="CD123" s="862"/>
      <c r="CE123" s="862"/>
      <c r="CF123" s="777"/>
      <c r="CG123" s="778"/>
      <c r="CH123" s="778"/>
      <c r="CI123" s="778"/>
      <c r="CJ123" s="863"/>
      <c r="CK123" s="898"/>
      <c r="CL123" s="884"/>
      <c r="CM123" s="884"/>
      <c r="CN123" s="884"/>
      <c r="CO123" s="885"/>
      <c r="CP123" s="864" t="s">
        <v>406</v>
      </c>
      <c r="CQ123" s="865"/>
      <c r="CR123" s="865"/>
      <c r="CS123" s="865"/>
      <c r="CT123" s="865"/>
      <c r="CU123" s="865"/>
      <c r="CV123" s="865"/>
      <c r="CW123" s="865"/>
      <c r="CX123" s="865"/>
      <c r="CY123" s="865"/>
      <c r="CZ123" s="865"/>
      <c r="DA123" s="865"/>
      <c r="DB123" s="865"/>
      <c r="DC123" s="865"/>
      <c r="DD123" s="865"/>
      <c r="DE123" s="865"/>
      <c r="DF123" s="866"/>
      <c r="DG123" s="808" t="s">
        <v>127</v>
      </c>
      <c r="DH123" s="809"/>
      <c r="DI123" s="809"/>
      <c r="DJ123" s="809"/>
      <c r="DK123" s="810"/>
      <c r="DL123" s="811" t="s">
        <v>127</v>
      </c>
      <c r="DM123" s="809"/>
      <c r="DN123" s="809"/>
      <c r="DO123" s="809"/>
      <c r="DP123" s="810"/>
      <c r="DQ123" s="811" t="s">
        <v>393</v>
      </c>
      <c r="DR123" s="809"/>
      <c r="DS123" s="809"/>
      <c r="DT123" s="809"/>
      <c r="DU123" s="810"/>
      <c r="DV123" s="853" t="s">
        <v>393</v>
      </c>
      <c r="DW123" s="854"/>
      <c r="DX123" s="854"/>
      <c r="DY123" s="854"/>
      <c r="DZ123" s="855"/>
    </row>
    <row r="124" spans="1:130" s="226" customFormat="1" ht="26.25" customHeight="1" thickBot="1" x14ac:dyDescent="0.2">
      <c r="A124" s="849"/>
      <c r="B124" s="850"/>
      <c r="C124" s="844" t="s">
        <v>457</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127</v>
      </c>
      <c r="AB124" s="809"/>
      <c r="AC124" s="809"/>
      <c r="AD124" s="809"/>
      <c r="AE124" s="810"/>
      <c r="AF124" s="811" t="s">
        <v>127</v>
      </c>
      <c r="AG124" s="809"/>
      <c r="AH124" s="809"/>
      <c r="AI124" s="809"/>
      <c r="AJ124" s="810"/>
      <c r="AK124" s="811" t="s">
        <v>127</v>
      </c>
      <c r="AL124" s="809"/>
      <c r="AM124" s="809"/>
      <c r="AN124" s="809"/>
      <c r="AO124" s="810"/>
      <c r="AP124" s="853" t="s">
        <v>393</v>
      </c>
      <c r="AQ124" s="854"/>
      <c r="AR124" s="854"/>
      <c r="AS124" s="854"/>
      <c r="AT124" s="855"/>
      <c r="AU124" s="856" t="s">
        <v>471</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23.2</v>
      </c>
      <c r="BR124" s="860"/>
      <c r="BS124" s="860"/>
      <c r="BT124" s="860"/>
      <c r="BU124" s="860"/>
      <c r="BV124" s="860">
        <v>73.900000000000006</v>
      </c>
      <c r="BW124" s="860"/>
      <c r="BX124" s="860"/>
      <c r="BY124" s="860"/>
      <c r="BZ124" s="860"/>
      <c r="CA124" s="860">
        <v>65.599999999999994</v>
      </c>
      <c r="CB124" s="860"/>
      <c r="CC124" s="860"/>
      <c r="CD124" s="860"/>
      <c r="CE124" s="860"/>
      <c r="CF124" s="755"/>
      <c r="CG124" s="756"/>
      <c r="CH124" s="756"/>
      <c r="CI124" s="756"/>
      <c r="CJ124" s="891"/>
      <c r="CK124" s="899"/>
      <c r="CL124" s="899"/>
      <c r="CM124" s="899"/>
      <c r="CN124" s="899"/>
      <c r="CO124" s="900"/>
      <c r="CP124" s="864" t="s">
        <v>472</v>
      </c>
      <c r="CQ124" s="865"/>
      <c r="CR124" s="865"/>
      <c r="CS124" s="865"/>
      <c r="CT124" s="865"/>
      <c r="CU124" s="865"/>
      <c r="CV124" s="865"/>
      <c r="CW124" s="865"/>
      <c r="CX124" s="865"/>
      <c r="CY124" s="865"/>
      <c r="CZ124" s="865"/>
      <c r="DA124" s="865"/>
      <c r="DB124" s="865"/>
      <c r="DC124" s="865"/>
      <c r="DD124" s="865"/>
      <c r="DE124" s="865"/>
      <c r="DF124" s="866"/>
      <c r="DG124" s="792" t="s">
        <v>127</v>
      </c>
      <c r="DH124" s="793"/>
      <c r="DI124" s="793"/>
      <c r="DJ124" s="793"/>
      <c r="DK124" s="794"/>
      <c r="DL124" s="795" t="s">
        <v>127</v>
      </c>
      <c r="DM124" s="793"/>
      <c r="DN124" s="793"/>
      <c r="DO124" s="793"/>
      <c r="DP124" s="794"/>
      <c r="DQ124" s="795" t="s">
        <v>127</v>
      </c>
      <c r="DR124" s="793"/>
      <c r="DS124" s="793"/>
      <c r="DT124" s="793"/>
      <c r="DU124" s="794"/>
      <c r="DV124" s="877" t="s">
        <v>393</v>
      </c>
      <c r="DW124" s="878"/>
      <c r="DX124" s="878"/>
      <c r="DY124" s="878"/>
      <c r="DZ124" s="879"/>
    </row>
    <row r="125" spans="1:130" s="226" customFormat="1" ht="26.25" customHeight="1" x14ac:dyDescent="0.15">
      <c r="A125" s="849"/>
      <c r="B125" s="850"/>
      <c r="C125" s="844" t="s">
        <v>459</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127</v>
      </c>
      <c r="AB125" s="809"/>
      <c r="AC125" s="809"/>
      <c r="AD125" s="809"/>
      <c r="AE125" s="810"/>
      <c r="AF125" s="811" t="s">
        <v>127</v>
      </c>
      <c r="AG125" s="809"/>
      <c r="AH125" s="809"/>
      <c r="AI125" s="809"/>
      <c r="AJ125" s="810"/>
      <c r="AK125" s="811" t="s">
        <v>127</v>
      </c>
      <c r="AL125" s="809"/>
      <c r="AM125" s="809"/>
      <c r="AN125" s="809"/>
      <c r="AO125" s="810"/>
      <c r="AP125" s="853" t="s">
        <v>127</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473</v>
      </c>
      <c r="CL125" s="881"/>
      <c r="CM125" s="881"/>
      <c r="CN125" s="881"/>
      <c r="CO125" s="882"/>
      <c r="CP125" s="889" t="s">
        <v>474</v>
      </c>
      <c r="CQ125" s="837"/>
      <c r="CR125" s="837"/>
      <c r="CS125" s="837"/>
      <c r="CT125" s="837"/>
      <c r="CU125" s="837"/>
      <c r="CV125" s="837"/>
      <c r="CW125" s="837"/>
      <c r="CX125" s="837"/>
      <c r="CY125" s="837"/>
      <c r="CZ125" s="837"/>
      <c r="DA125" s="837"/>
      <c r="DB125" s="837"/>
      <c r="DC125" s="837"/>
      <c r="DD125" s="837"/>
      <c r="DE125" s="837"/>
      <c r="DF125" s="838"/>
      <c r="DG125" s="890" t="s">
        <v>127</v>
      </c>
      <c r="DH125" s="871"/>
      <c r="DI125" s="871"/>
      <c r="DJ125" s="871"/>
      <c r="DK125" s="871"/>
      <c r="DL125" s="871" t="s">
        <v>393</v>
      </c>
      <c r="DM125" s="871"/>
      <c r="DN125" s="871"/>
      <c r="DO125" s="871"/>
      <c r="DP125" s="871"/>
      <c r="DQ125" s="871" t="s">
        <v>127</v>
      </c>
      <c r="DR125" s="871"/>
      <c r="DS125" s="871"/>
      <c r="DT125" s="871"/>
      <c r="DU125" s="871"/>
      <c r="DV125" s="872" t="s">
        <v>127</v>
      </c>
      <c r="DW125" s="872"/>
      <c r="DX125" s="872"/>
      <c r="DY125" s="872"/>
      <c r="DZ125" s="873"/>
    </row>
    <row r="126" spans="1:130" s="226" customFormat="1" ht="26.25" customHeight="1" thickBot="1" x14ac:dyDescent="0.2">
      <c r="A126" s="849"/>
      <c r="B126" s="850"/>
      <c r="C126" s="844" t="s">
        <v>461</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127</v>
      </c>
      <c r="AB126" s="809"/>
      <c r="AC126" s="809"/>
      <c r="AD126" s="809"/>
      <c r="AE126" s="810"/>
      <c r="AF126" s="811" t="s">
        <v>127</v>
      </c>
      <c r="AG126" s="809"/>
      <c r="AH126" s="809"/>
      <c r="AI126" s="809"/>
      <c r="AJ126" s="810"/>
      <c r="AK126" s="811" t="s">
        <v>393</v>
      </c>
      <c r="AL126" s="809"/>
      <c r="AM126" s="809"/>
      <c r="AN126" s="809"/>
      <c r="AO126" s="810"/>
      <c r="AP126" s="853" t="s">
        <v>127</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475</v>
      </c>
      <c r="CQ126" s="781"/>
      <c r="CR126" s="781"/>
      <c r="CS126" s="781"/>
      <c r="CT126" s="781"/>
      <c r="CU126" s="781"/>
      <c r="CV126" s="781"/>
      <c r="CW126" s="781"/>
      <c r="CX126" s="781"/>
      <c r="CY126" s="781"/>
      <c r="CZ126" s="781"/>
      <c r="DA126" s="781"/>
      <c r="DB126" s="781"/>
      <c r="DC126" s="781"/>
      <c r="DD126" s="781"/>
      <c r="DE126" s="781"/>
      <c r="DF126" s="782"/>
      <c r="DG126" s="845">
        <v>551153</v>
      </c>
      <c r="DH126" s="846"/>
      <c r="DI126" s="846"/>
      <c r="DJ126" s="846"/>
      <c r="DK126" s="846"/>
      <c r="DL126" s="846">
        <v>509987</v>
      </c>
      <c r="DM126" s="846"/>
      <c r="DN126" s="846"/>
      <c r="DO126" s="846"/>
      <c r="DP126" s="846"/>
      <c r="DQ126" s="846">
        <v>611727</v>
      </c>
      <c r="DR126" s="846"/>
      <c r="DS126" s="846"/>
      <c r="DT126" s="846"/>
      <c r="DU126" s="846"/>
      <c r="DV126" s="823">
        <v>10.6</v>
      </c>
      <c r="DW126" s="823"/>
      <c r="DX126" s="823"/>
      <c r="DY126" s="823"/>
      <c r="DZ126" s="824"/>
    </row>
    <row r="127" spans="1:130" s="226" customFormat="1" ht="26.25" customHeight="1" x14ac:dyDescent="0.15">
      <c r="A127" s="851"/>
      <c r="B127" s="852"/>
      <c r="C127" s="867" t="s">
        <v>476</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393</v>
      </c>
      <c r="AB127" s="809"/>
      <c r="AC127" s="809"/>
      <c r="AD127" s="809"/>
      <c r="AE127" s="810"/>
      <c r="AF127" s="811" t="s">
        <v>393</v>
      </c>
      <c r="AG127" s="809"/>
      <c r="AH127" s="809"/>
      <c r="AI127" s="809"/>
      <c r="AJ127" s="810"/>
      <c r="AK127" s="811" t="s">
        <v>127</v>
      </c>
      <c r="AL127" s="809"/>
      <c r="AM127" s="809"/>
      <c r="AN127" s="809"/>
      <c r="AO127" s="810"/>
      <c r="AP127" s="853" t="s">
        <v>393</v>
      </c>
      <c r="AQ127" s="854"/>
      <c r="AR127" s="854"/>
      <c r="AS127" s="854"/>
      <c r="AT127" s="855"/>
      <c r="AU127" s="228"/>
      <c r="AV127" s="228"/>
      <c r="AW127" s="228"/>
      <c r="AX127" s="870" t="s">
        <v>477</v>
      </c>
      <c r="AY127" s="841"/>
      <c r="AZ127" s="841"/>
      <c r="BA127" s="841"/>
      <c r="BB127" s="841"/>
      <c r="BC127" s="841"/>
      <c r="BD127" s="841"/>
      <c r="BE127" s="842"/>
      <c r="BF127" s="840" t="s">
        <v>478</v>
      </c>
      <c r="BG127" s="841"/>
      <c r="BH127" s="841"/>
      <c r="BI127" s="841"/>
      <c r="BJ127" s="841"/>
      <c r="BK127" s="841"/>
      <c r="BL127" s="842"/>
      <c r="BM127" s="840" t="s">
        <v>479</v>
      </c>
      <c r="BN127" s="841"/>
      <c r="BO127" s="841"/>
      <c r="BP127" s="841"/>
      <c r="BQ127" s="841"/>
      <c r="BR127" s="841"/>
      <c r="BS127" s="842"/>
      <c r="BT127" s="840" t="s">
        <v>480</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481</v>
      </c>
      <c r="CQ127" s="781"/>
      <c r="CR127" s="781"/>
      <c r="CS127" s="781"/>
      <c r="CT127" s="781"/>
      <c r="CU127" s="781"/>
      <c r="CV127" s="781"/>
      <c r="CW127" s="781"/>
      <c r="CX127" s="781"/>
      <c r="CY127" s="781"/>
      <c r="CZ127" s="781"/>
      <c r="DA127" s="781"/>
      <c r="DB127" s="781"/>
      <c r="DC127" s="781"/>
      <c r="DD127" s="781"/>
      <c r="DE127" s="781"/>
      <c r="DF127" s="782"/>
      <c r="DG127" s="845" t="s">
        <v>393</v>
      </c>
      <c r="DH127" s="846"/>
      <c r="DI127" s="846"/>
      <c r="DJ127" s="846"/>
      <c r="DK127" s="846"/>
      <c r="DL127" s="846" t="s">
        <v>127</v>
      </c>
      <c r="DM127" s="846"/>
      <c r="DN127" s="846"/>
      <c r="DO127" s="846"/>
      <c r="DP127" s="846"/>
      <c r="DQ127" s="846" t="s">
        <v>393</v>
      </c>
      <c r="DR127" s="846"/>
      <c r="DS127" s="846"/>
      <c r="DT127" s="846"/>
      <c r="DU127" s="846"/>
      <c r="DV127" s="823" t="s">
        <v>127</v>
      </c>
      <c r="DW127" s="823"/>
      <c r="DX127" s="823"/>
      <c r="DY127" s="823"/>
      <c r="DZ127" s="824"/>
    </row>
    <row r="128" spans="1:130" s="226" customFormat="1" ht="26.25" customHeight="1" thickBot="1" x14ac:dyDescent="0.2">
      <c r="A128" s="825" t="s">
        <v>482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483</v>
      </c>
      <c r="X128" s="827"/>
      <c r="Y128" s="827"/>
      <c r="Z128" s="828"/>
      <c r="AA128" s="829">
        <v>235279</v>
      </c>
      <c r="AB128" s="830"/>
      <c r="AC128" s="830"/>
      <c r="AD128" s="830"/>
      <c r="AE128" s="831"/>
      <c r="AF128" s="832">
        <v>233006</v>
      </c>
      <c r="AG128" s="830"/>
      <c r="AH128" s="830"/>
      <c r="AI128" s="830"/>
      <c r="AJ128" s="831"/>
      <c r="AK128" s="832">
        <v>230466</v>
      </c>
      <c r="AL128" s="830"/>
      <c r="AM128" s="830"/>
      <c r="AN128" s="830"/>
      <c r="AO128" s="831"/>
      <c r="AP128" s="833"/>
      <c r="AQ128" s="834"/>
      <c r="AR128" s="834"/>
      <c r="AS128" s="834"/>
      <c r="AT128" s="835"/>
      <c r="AU128" s="228"/>
      <c r="AV128" s="228"/>
      <c r="AW128" s="228"/>
      <c r="AX128" s="836" t="s">
        <v>484</v>
      </c>
      <c r="AY128" s="837"/>
      <c r="AZ128" s="837"/>
      <c r="BA128" s="837"/>
      <c r="BB128" s="837"/>
      <c r="BC128" s="837"/>
      <c r="BD128" s="837"/>
      <c r="BE128" s="838"/>
      <c r="BF128" s="815" t="s">
        <v>127</v>
      </c>
      <c r="BG128" s="816"/>
      <c r="BH128" s="816"/>
      <c r="BI128" s="816"/>
      <c r="BJ128" s="816"/>
      <c r="BK128" s="816"/>
      <c r="BL128" s="839"/>
      <c r="BM128" s="815">
        <v>13.95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485</v>
      </c>
      <c r="CQ128" s="759"/>
      <c r="CR128" s="759"/>
      <c r="CS128" s="759"/>
      <c r="CT128" s="759"/>
      <c r="CU128" s="759"/>
      <c r="CV128" s="759"/>
      <c r="CW128" s="759"/>
      <c r="CX128" s="759"/>
      <c r="CY128" s="759"/>
      <c r="CZ128" s="759"/>
      <c r="DA128" s="759"/>
      <c r="DB128" s="759"/>
      <c r="DC128" s="759"/>
      <c r="DD128" s="759"/>
      <c r="DE128" s="759"/>
      <c r="DF128" s="760"/>
      <c r="DG128" s="819" t="s">
        <v>393</v>
      </c>
      <c r="DH128" s="820"/>
      <c r="DI128" s="820"/>
      <c r="DJ128" s="820"/>
      <c r="DK128" s="820"/>
      <c r="DL128" s="820" t="s">
        <v>127</v>
      </c>
      <c r="DM128" s="820"/>
      <c r="DN128" s="820"/>
      <c r="DO128" s="820"/>
      <c r="DP128" s="820"/>
      <c r="DQ128" s="820" t="s">
        <v>393</v>
      </c>
      <c r="DR128" s="820"/>
      <c r="DS128" s="820"/>
      <c r="DT128" s="820"/>
      <c r="DU128" s="820"/>
      <c r="DV128" s="821" t="s">
        <v>127</v>
      </c>
      <c r="DW128" s="821"/>
      <c r="DX128" s="821"/>
      <c r="DY128" s="821"/>
      <c r="DZ128" s="822"/>
    </row>
    <row r="129" spans="1:131" s="226" customFormat="1" ht="26.25" customHeight="1" x14ac:dyDescent="0.15">
      <c r="A129" s="803" t="s">
        <v>105</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486</v>
      </c>
      <c r="X129" s="806"/>
      <c r="Y129" s="806"/>
      <c r="Z129" s="807"/>
      <c r="AA129" s="808">
        <v>6662039</v>
      </c>
      <c r="AB129" s="809"/>
      <c r="AC129" s="809"/>
      <c r="AD129" s="809"/>
      <c r="AE129" s="810"/>
      <c r="AF129" s="811">
        <v>6917140</v>
      </c>
      <c r="AG129" s="809"/>
      <c r="AH129" s="809"/>
      <c r="AI129" s="809"/>
      <c r="AJ129" s="810"/>
      <c r="AK129" s="811">
        <v>7314261</v>
      </c>
      <c r="AL129" s="809"/>
      <c r="AM129" s="809"/>
      <c r="AN129" s="809"/>
      <c r="AO129" s="810"/>
      <c r="AP129" s="812"/>
      <c r="AQ129" s="813"/>
      <c r="AR129" s="813"/>
      <c r="AS129" s="813"/>
      <c r="AT129" s="814"/>
      <c r="AU129" s="229"/>
      <c r="AV129" s="229"/>
      <c r="AW129" s="229"/>
      <c r="AX129" s="780" t="s">
        <v>487</v>
      </c>
      <c r="AY129" s="781"/>
      <c r="AZ129" s="781"/>
      <c r="BA129" s="781"/>
      <c r="BB129" s="781"/>
      <c r="BC129" s="781"/>
      <c r="BD129" s="781"/>
      <c r="BE129" s="782"/>
      <c r="BF129" s="799" t="s">
        <v>127</v>
      </c>
      <c r="BG129" s="800"/>
      <c r="BH129" s="800"/>
      <c r="BI129" s="800"/>
      <c r="BJ129" s="800"/>
      <c r="BK129" s="800"/>
      <c r="BL129" s="801"/>
      <c r="BM129" s="799">
        <v>18.95</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488</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489</v>
      </c>
      <c r="X130" s="806"/>
      <c r="Y130" s="806"/>
      <c r="Z130" s="807"/>
      <c r="AA130" s="808">
        <v>1414961</v>
      </c>
      <c r="AB130" s="809"/>
      <c r="AC130" s="809"/>
      <c r="AD130" s="809"/>
      <c r="AE130" s="810"/>
      <c r="AF130" s="811">
        <v>1460851</v>
      </c>
      <c r="AG130" s="809"/>
      <c r="AH130" s="809"/>
      <c r="AI130" s="809"/>
      <c r="AJ130" s="810"/>
      <c r="AK130" s="811">
        <v>1536742</v>
      </c>
      <c r="AL130" s="809"/>
      <c r="AM130" s="809"/>
      <c r="AN130" s="809"/>
      <c r="AO130" s="810"/>
      <c r="AP130" s="812"/>
      <c r="AQ130" s="813"/>
      <c r="AR130" s="813"/>
      <c r="AS130" s="813"/>
      <c r="AT130" s="814"/>
      <c r="AU130" s="229"/>
      <c r="AV130" s="229"/>
      <c r="AW130" s="229"/>
      <c r="AX130" s="780" t="s">
        <v>490</v>
      </c>
      <c r="AY130" s="781"/>
      <c r="AZ130" s="781"/>
      <c r="BA130" s="781"/>
      <c r="BB130" s="781"/>
      <c r="BC130" s="781"/>
      <c r="BD130" s="781"/>
      <c r="BE130" s="782"/>
      <c r="BF130" s="783">
        <v>5.0999999999999996</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491</v>
      </c>
      <c r="X131" s="790"/>
      <c r="Y131" s="790"/>
      <c r="Z131" s="791"/>
      <c r="AA131" s="792">
        <v>5247078</v>
      </c>
      <c r="AB131" s="793"/>
      <c r="AC131" s="793"/>
      <c r="AD131" s="793"/>
      <c r="AE131" s="794"/>
      <c r="AF131" s="795">
        <v>5456289</v>
      </c>
      <c r="AG131" s="793"/>
      <c r="AH131" s="793"/>
      <c r="AI131" s="793"/>
      <c r="AJ131" s="794"/>
      <c r="AK131" s="795">
        <v>5777519</v>
      </c>
      <c r="AL131" s="793"/>
      <c r="AM131" s="793"/>
      <c r="AN131" s="793"/>
      <c r="AO131" s="794"/>
      <c r="AP131" s="796"/>
      <c r="AQ131" s="797"/>
      <c r="AR131" s="797"/>
      <c r="AS131" s="797"/>
      <c r="AT131" s="798"/>
      <c r="AU131" s="229"/>
      <c r="AV131" s="229"/>
      <c r="AW131" s="229"/>
      <c r="AX131" s="758" t="s">
        <v>492</v>
      </c>
      <c r="AY131" s="759"/>
      <c r="AZ131" s="759"/>
      <c r="BA131" s="759"/>
      <c r="BB131" s="759"/>
      <c r="BC131" s="759"/>
      <c r="BD131" s="759"/>
      <c r="BE131" s="760"/>
      <c r="BF131" s="761">
        <v>65.599999999999994</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493</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494</v>
      </c>
      <c r="W132" s="771"/>
      <c r="X132" s="771"/>
      <c r="Y132" s="771"/>
      <c r="Z132" s="772"/>
      <c r="AA132" s="773">
        <v>5.0284177210000003</v>
      </c>
      <c r="AB132" s="774"/>
      <c r="AC132" s="774"/>
      <c r="AD132" s="774"/>
      <c r="AE132" s="775"/>
      <c r="AF132" s="776">
        <v>4.9479050689999999</v>
      </c>
      <c r="AG132" s="774"/>
      <c r="AH132" s="774"/>
      <c r="AI132" s="774"/>
      <c r="AJ132" s="775"/>
      <c r="AK132" s="776">
        <v>5.438008945</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495</v>
      </c>
      <c r="W133" s="750"/>
      <c r="X133" s="750"/>
      <c r="Y133" s="750"/>
      <c r="Z133" s="751"/>
      <c r="AA133" s="752">
        <v>4.7</v>
      </c>
      <c r="AB133" s="753"/>
      <c r="AC133" s="753"/>
      <c r="AD133" s="753"/>
      <c r="AE133" s="754"/>
      <c r="AF133" s="752">
        <v>4.5</v>
      </c>
      <c r="AG133" s="753"/>
      <c r="AH133" s="753"/>
      <c r="AI133" s="753"/>
      <c r="AJ133" s="754"/>
      <c r="AK133" s="752">
        <v>5.0999999999999996</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9V4islXrcqL6gtf7n9/Fgwwu0T0OsG14pFrrAhGFrVn/lTN8qmxINdhtXJ4hgM9S7XjhAPEn+MBA0iavdOIw9A==" saltValue="gNaAw+sfJqkte18Q5HM67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0azHuBOwXWgNIiNiEjJOzgPidGJRbBBA51mQ3CQNKZ4pZugdX+ELQjNcY7lHV0kmQyREqrIyjNkpW3clPfXvg==" saltValue="bCp/Fd8SDGaWOCtAhbmvQ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499</v>
      </c>
      <c r="AP7" s="268"/>
      <c r="AQ7" s="269" t="s">
        <v>500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501</v>
      </c>
      <c r="AQ8" s="275" t="s">
        <v>502</v>
      </c>
      <c r="AR8" s="276" t="s">
        <v>503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504</v>
      </c>
      <c r="AL9" s="1160"/>
      <c r="AM9" s="1160"/>
      <c r="AN9" s="1161"/>
      <c r="AO9" s="277">
        <v>1806190</v>
      </c>
      <c r="AP9" s="277">
        <v>111707</v>
      </c>
      <c r="AQ9" s="278">
        <v>89252</v>
      </c>
      <c r="AR9" s="279">
        <v>25.2</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505</v>
      </c>
      <c r="AL10" s="1160"/>
      <c r="AM10" s="1160"/>
      <c r="AN10" s="1161"/>
      <c r="AO10" s="280">
        <v>330019</v>
      </c>
      <c r="AP10" s="280">
        <v>20411</v>
      </c>
      <c r="AQ10" s="281">
        <v>11439</v>
      </c>
      <c r="AR10" s="282">
        <v>78.400000000000006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506</v>
      </c>
      <c r="AL11" s="1160"/>
      <c r="AM11" s="1160"/>
      <c r="AN11" s="1161"/>
      <c r="AO11" s="280">
        <v>8872</v>
      </c>
      <c r="AP11" s="280">
        <v>549</v>
      </c>
      <c r="AQ11" s="281">
        <v>869</v>
      </c>
      <c r="AR11" s="282">
        <v>-36.799999999999997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507</v>
      </c>
      <c r="AL12" s="1160"/>
      <c r="AM12" s="1160"/>
      <c r="AN12" s="1161"/>
      <c r="AO12" s="280">
        <v>250</v>
      </c>
      <c r="AP12" s="280">
        <v>15</v>
      </c>
      <c r="AQ12" s="281">
        <v>1</v>
      </c>
      <c r="AR12" s="282">
        <v>1400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508</v>
      </c>
      <c r="AL13" s="1160"/>
      <c r="AM13" s="1160"/>
      <c r="AN13" s="1161"/>
      <c r="AO13" s="280">
        <v>67512</v>
      </c>
      <c r="AP13" s="280">
        <v>4175</v>
      </c>
      <c r="AQ13" s="281">
        <v>3581</v>
      </c>
      <c r="AR13" s="282">
        <v>16.600000000000001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509</v>
      </c>
      <c r="AL14" s="1160"/>
      <c r="AM14" s="1160"/>
      <c r="AN14" s="1161"/>
      <c r="AO14" s="280">
        <v>75100</v>
      </c>
      <c r="AP14" s="280">
        <v>4645</v>
      </c>
      <c r="AQ14" s="281">
        <v>1527</v>
      </c>
      <c r="AR14" s="282">
        <v>204.2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510</v>
      </c>
      <c r="AL15" s="1163"/>
      <c r="AM15" s="1163"/>
      <c r="AN15" s="1164"/>
      <c r="AO15" s="280">
        <v>-34342</v>
      </c>
      <c r="AP15" s="280">
        <v>-2124</v>
      </c>
      <c r="AQ15" s="281">
        <v>-6588</v>
      </c>
      <c r="AR15" s="282">
        <v>-67.8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188</v>
      </c>
      <c r="AL16" s="1163"/>
      <c r="AM16" s="1163"/>
      <c r="AN16" s="1164"/>
      <c r="AO16" s="280">
        <v>2253601</v>
      </c>
      <c r="AP16" s="280">
        <v>139378</v>
      </c>
      <c r="AQ16" s="281">
        <v>100080</v>
      </c>
      <c r="AR16" s="282">
        <v>39.299999999999997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512</v>
      </c>
      <c r="AP20" s="289" t="s">
        <v>513</v>
      </c>
      <c r="AQ20" s="290" t="s">
        <v>514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515</v>
      </c>
      <c r="AL21" s="1166"/>
      <c r="AM21" s="1166"/>
      <c r="AN21" s="1167"/>
      <c r="AO21" s="293">
        <v>12</v>
      </c>
      <c r="AP21" s="294">
        <v>9.0299999999999994</v>
      </c>
      <c r="AQ21" s="295">
        <v>2.97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516</v>
      </c>
      <c r="AL22" s="1166"/>
      <c r="AM22" s="1166"/>
      <c r="AN22" s="1167"/>
      <c r="AO22" s="298">
        <v>99.2</v>
      </c>
      <c r="AP22" s="299">
        <v>97.7</v>
      </c>
      <c r="AQ22" s="300">
        <v>1.5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517</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518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499</v>
      </c>
      <c r="AP30" s="268"/>
      <c r="AQ30" s="269" t="s">
        <v>500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501</v>
      </c>
      <c r="AQ31" s="275" t="s">
        <v>502</v>
      </c>
      <c r="AR31" s="276" t="s">
        <v>503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520</v>
      </c>
      <c r="AL32" s="1150"/>
      <c r="AM32" s="1150"/>
      <c r="AN32" s="1151"/>
      <c r="AO32" s="308">
        <v>1218026</v>
      </c>
      <c r="AP32" s="308">
        <v>75331</v>
      </c>
      <c r="AQ32" s="309">
        <v>56817</v>
      </c>
      <c r="AR32" s="310">
        <v>32.6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521</v>
      </c>
      <c r="AL33" s="1150"/>
      <c r="AM33" s="1150"/>
      <c r="AN33" s="1151"/>
      <c r="AO33" s="308" t="s">
        <v>522</v>
      </c>
      <c r="AP33" s="308" t="s">
        <v>522</v>
      </c>
      <c r="AQ33" s="309" t="s">
        <v>522</v>
      </c>
      <c r="AR33" s="310" t="s">
        <v>522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523</v>
      </c>
      <c r="AL34" s="1150"/>
      <c r="AM34" s="1150"/>
      <c r="AN34" s="1151"/>
      <c r="AO34" s="308" t="s">
        <v>522</v>
      </c>
      <c r="AP34" s="308" t="s">
        <v>522</v>
      </c>
      <c r="AQ34" s="309">
        <v>1</v>
      </c>
      <c r="AR34" s="310" t="s">
        <v>522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524</v>
      </c>
      <c r="AL35" s="1150"/>
      <c r="AM35" s="1150"/>
      <c r="AN35" s="1151"/>
      <c r="AO35" s="308">
        <v>811678</v>
      </c>
      <c r="AP35" s="308">
        <v>50200</v>
      </c>
      <c r="AQ35" s="309">
        <v>14495</v>
      </c>
      <c r="AR35" s="310">
        <v>246.3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525</v>
      </c>
      <c r="AL36" s="1150"/>
      <c r="AM36" s="1150"/>
      <c r="AN36" s="1151"/>
      <c r="AO36" s="308">
        <v>51686</v>
      </c>
      <c r="AP36" s="308">
        <v>3197</v>
      </c>
      <c r="AQ36" s="309">
        <v>2703</v>
      </c>
      <c r="AR36" s="310">
        <v>18.3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526</v>
      </c>
      <c r="AL37" s="1150"/>
      <c r="AM37" s="1150"/>
      <c r="AN37" s="1151"/>
      <c r="AO37" s="308" t="s">
        <v>522</v>
      </c>
      <c r="AP37" s="308" t="s">
        <v>522</v>
      </c>
      <c r="AQ37" s="309">
        <v>273</v>
      </c>
      <c r="AR37" s="310" t="s">
        <v>522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527</v>
      </c>
      <c r="AL38" s="1153"/>
      <c r="AM38" s="1153"/>
      <c r="AN38" s="1154"/>
      <c r="AO38" s="311" t="s">
        <v>522</v>
      </c>
      <c r="AP38" s="311" t="s">
        <v>522</v>
      </c>
      <c r="AQ38" s="312">
        <v>2</v>
      </c>
      <c r="AR38" s="300" t="s">
        <v>522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528</v>
      </c>
      <c r="AL39" s="1153"/>
      <c r="AM39" s="1153"/>
      <c r="AN39" s="1154"/>
      <c r="AO39" s="308">
        <v>-230466</v>
      </c>
      <c r="AP39" s="308">
        <v>-14254</v>
      </c>
      <c r="AQ39" s="309">
        <v>-4629</v>
      </c>
      <c r="AR39" s="310">
        <v>207.9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529</v>
      </c>
      <c r="AL40" s="1150"/>
      <c r="AM40" s="1150"/>
      <c r="AN40" s="1151"/>
      <c r="AO40" s="308">
        <v>-1536742</v>
      </c>
      <c r="AP40" s="308">
        <v>-95042</v>
      </c>
      <c r="AQ40" s="309">
        <v>-48266</v>
      </c>
      <c r="AR40" s="310">
        <v>96.9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299</v>
      </c>
      <c r="AL41" s="1156"/>
      <c r="AM41" s="1156"/>
      <c r="AN41" s="1157"/>
      <c r="AO41" s="308">
        <v>314182</v>
      </c>
      <c r="AP41" s="308">
        <v>19431</v>
      </c>
      <c r="AQ41" s="309">
        <v>21396</v>
      </c>
      <c r="AR41" s="310">
        <v>-9.1999999999999993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499</v>
      </c>
      <c r="AN49" s="1144" t="s">
        <v>533</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534</v>
      </c>
      <c r="AO50" s="325" t="s">
        <v>535</v>
      </c>
      <c r="AP50" s="326" t="s">
        <v>536</v>
      </c>
      <c r="AQ50" s="327" t="s">
        <v>537</v>
      </c>
      <c r="AR50" s="328" t="s">
        <v>538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539</v>
      </c>
      <c r="AL51" s="321"/>
      <c r="AM51" s="329">
        <v>1845758</v>
      </c>
      <c r="AN51" s="330">
        <v>106298</v>
      </c>
      <c r="AO51" s="331">
        <v>55.6</v>
      </c>
      <c r="AP51" s="332">
        <v>72656</v>
      </c>
      <c r="AQ51" s="333">
        <v>8.5</v>
      </c>
      <c r="AR51" s="334">
        <v>47.1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540</v>
      </c>
      <c r="AM52" s="337">
        <v>1521116</v>
      </c>
      <c r="AN52" s="338">
        <v>87602</v>
      </c>
      <c r="AO52" s="339">
        <v>70.3</v>
      </c>
      <c r="AP52" s="340">
        <v>36448</v>
      </c>
      <c r="AQ52" s="341">
        <v>-2.2999999999999998</v>
      </c>
      <c r="AR52" s="342">
        <v>72.599999999999994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541</v>
      </c>
      <c r="AL53" s="321"/>
      <c r="AM53" s="329">
        <v>1171756</v>
      </c>
      <c r="AN53" s="330">
        <v>68376</v>
      </c>
      <c r="AO53" s="331">
        <v>-35.700000000000003</v>
      </c>
      <c r="AP53" s="332">
        <v>65080</v>
      </c>
      <c r="AQ53" s="333">
        <v>-10.4</v>
      </c>
      <c r="AR53" s="334">
        <v>-25.3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540</v>
      </c>
      <c r="AM54" s="337">
        <v>846297</v>
      </c>
      <c r="AN54" s="338">
        <v>49384</v>
      </c>
      <c r="AO54" s="339">
        <v>-43.6</v>
      </c>
      <c r="AP54" s="340">
        <v>38201</v>
      </c>
      <c r="AQ54" s="341">
        <v>4.8</v>
      </c>
      <c r="AR54" s="342">
        <v>-48.4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542</v>
      </c>
      <c r="AL55" s="321"/>
      <c r="AM55" s="329">
        <v>1423496</v>
      </c>
      <c r="AN55" s="330">
        <v>84491</v>
      </c>
      <c r="AO55" s="331">
        <v>23.6</v>
      </c>
      <c r="AP55" s="332">
        <v>79288</v>
      </c>
      <c r="AQ55" s="333">
        <v>21.8</v>
      </c>
      <c r="AR55" s="334">
        <v>1.8</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540</v>
      </c>
      <c r="AM56" s="337">
        <v>1036196</v>
      </c>
      <c r="AN56" s="338">
        <v>61503</v>
      </c>
      <c r="AO56" s="339">
        <v>24.5</v>
      </c>
      <c r="AP56" s="340">
        <v>41870</v>
      </c>
      <c r="AQ56" s="341">
        <v>9.6</v>
      </c>
      <c r="AR56" s="342">
        <v>14.9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543</v>
      </c>
      <c r="AL57" s="321"/>
      <c r="AM57" s="329">
        <v>4805545</v>
      </c>
      <c r="AN57" s="330">
        <v>291157</v>
      </c>
      <c r="AO57" s="331">
        <v>244.6</v>
      </c>
      <c r="AP57" s="332">
        <v>84962</v>
      </c>
      <c r="AQ57" s="333">
        <v>7.2</v>
      </c>
      <c r="AR57" s="334">
        <v>237.4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540</v>
      </c>
      <c r="AM58" s="337">
        <v>4016932</v>
      </c>
      <c r="AN58" s="338">
        <v>243377</v>
      </c>
      <c r="AO58" s="339">
        <v>295.7</v>
      </c>
      <c r="AP58" s="340">
        <v>42793</v>
      </c>
      <c r="AQ58" s="341">
        <v>2.2000000000000002</v>
      </c>
      <c r="AR58" s="342">
        <v>293.5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544</v>
      </c>
      <c r="AL59" s="321"/>
      <c r="AM59" s="329">
        <v>1684571</v>
      </c>
      <c r="AN59" s="330">
        <v>104185</v>
      </c>
      <c r="AO59" s="331">
        <v>-64.2</v>
      </c>
      <c r="AP59" s="332">
        <v>71279</v>
      </c>
      <c r="AQ59" s="333">
        <v>-16.100000000000001</v>
      </c>
      <c r="AR59" s="334">
        <v>-48.1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540</v>
      </c>
      <c r="AM60" s="337">
        <v>1392734</v>
      </c>
      <c r="AN60" s="338">
        <v>86136</v>
      </c>
      <c r="AO60" s="339">
        <v>-64.599999999999994</v>
      </c>
      <c r="AP60" s="340">
        <v>36731</v>
      </c>
      <c r="AQ60" s="341">
        <v>-14.2</v>
      </c>
      <c r="AR60" s="342">
        <v>-50.4</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545</v>
      </c>
      <c r="AL61" s="343"/>
      <c r="AM61" s="344">
        <v>2186225</v>
      </c>
      <c r="AN61" s="345">
        <v>130901</v>
      </c>
      <c r="AO61" s="346">
        <v>44.8</v>
      </c>
      <c r="AP61" s="347">
        <v>74653</v>
      </c>
      <c r="AQ61" s="348">
        <v>2.2000000000000002</v>
      </c>
      <c r="AR61" s="334">
        <v>42.6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540</v>
      </c>
      <c r="AM62" s="337">
        <v>1762655</v>
      </c>
      <c r="AN62" s="338">
        <v>105600</v>
      </c>
      <c r="AO62" s="339">
        <v>56.5</v>
      </c>
      <c r="AP62" s="340">
        <v>39209</v>
      </c>
      <c r="AQ62" s="341">
        <v>0</v>
      </c>
      <c r="AR62" s="342">
        <v>56.5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WnQrDjk4bWc4YxTzKX703l/Ot35p4qZzwCcM5H7+CoscJKqwpZgeItG+JKEqehs665y89ajuYfw96wFM86gkTQ==" saltValue="yqpVTDnPyJjd6AVgvQbXZ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547</v>
      </c>
    </row>
    <row r="120" spans="125:125" ht="13.5" hidden="1" customHeight="1" x14ac:dyDescent="0.15"/>
    <row r="121" spans="125:125" ht="13.5" hidden="1" customHeight="1" x14ac:dyDescent="0.15">
      <c r="DU121" s="255"/>
    </row>
  </sheetData>
  <sheetProtection algorithmName="SHA-512" hashValue="eAgAA9XsSsq02U5h4RGFZedp6YprdDFXPEZbiq3EmTVKPFUDFVqNJCcNwVNwbJekQ8aPIk/qodJ/RUWOb4IqCA==" saltValue="HBkno0SgGuNIj5T122O/Y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548</v>
      </c>
    </row>
  </sheetData>
  <sheetProtection algorithmName="SHA-512" hashValue="4N+XpZS1KaJioDi/KpHbiXNdX3pVhQ/yph3H480T86MvQNTgFOagXsax31LdIQf20UAWoCNs1Y+y09Pb30/TeA==" saltValue="D0BJLjGTcpM15mfLcuvWL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68" t="s">
        <v>3</v>
      </c>
      <c r="D47" s="1168"/>
      <c r="E47" s="1169"/>
      <c r="F47" s="11">
        <v>20.98</v>
      </c>
      <c r="G47" s="12">
        <v>19.149999999999999</v>
      </c>
      <c r="H47" s="12">
        <v>19.190000000000001</v>
      </c>
      <c r="I47" s="12">
        <v>16.8</v>
      </c>
      <c r="J47" s="13">
        <v>18.260000000000002</v>
      </c>
    </row>
    <row r="48" spans="2:10" ht="57.75" customHeight="1" x14ac:dyDescent="0.15">
      <c r="B48" s="14"/>
      <c r="C48" s="1170" t="s">
        <v>4</v>
      </c>
      <c r="D48" s="1170"/>
      <c r="E48" s="1171"/>
      <c r="F48" s="15">
        <v>5.96</v>
      </c>
      <c r="G48" s="16">
        <v>6.35</v>
      </c>
      <c r="H48" s="16">
        <v>6.11</v>
      </c>
      <c r="I48" s="16">
        <v>6.16</v>
      </c>
      <c r="J48" s="17">
        <v>11.11</v>
      </c>
    </row>
    <row r="49" spans="2:10" ht="57.75" customHeight="1" thickBot="1" x14ac:dyDescent="0.2">
      <c r="B49" s="18"/>
      <c r="C49" s="1172" t="s">
        <v>5</v>
      </c>
      <c r="D49" s="1172"/>
      <c r="E49" s="1173"/>
      <c r="F49" s="19" t="s">
        <v>554</v>
      </c>
      <c r="G49" s="20" t="s">
        <v>555</v>
      </c>
      <c r="H49" s="20" t="s">
        <v>556</v>
      </c>
      <c r="I49" s="20" t="s">
        <v>557</v>
      </c>
      <c r="J49" s="21">
        <v>7.66</v>
      </c>
    </row>
    <row r="50" spans="2:10" x14ac:dyDescent="0.15"/>
  </sheetData>
  <sheetProtection algorithmName="SHA-512" hashValue="vYt4uMAudtVqIB8/8z4YvlCLSoLenf4NbpEKs7RD8qGMxMse1WQxIsjwBsg2/+nzvM5SqRwbra03eMeGL0iaHA==" saltValue="1PVl9ICBc/q9I00u5Yqq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2023-03-20T00:35:23Z</cp:lastPrinted>
  <dcterms:created xsi:type="dcterms:W3CDTF">2023-02-20T03:20:32Z</dcterms:created>
  <dcterms:modified xsi:type="dcterms:W3CDTF">2023-03-27T00:52:19Z</dcterms:modified>
  <cp:category/>
</cp:coreProperties>
</file>